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1. Materials\L&amp;D\LFA n Manager Survey\Responses\Analysis\"/>
    </mc:Choice>
  </mc:AlternateContent>
  <bookViews>
    <workbookView xWindow="0" yWindow="0" windowWidth="24000" windowHeight="9735" activeTab="2"/>
  </bookViews>
  <sheets>
    <sheet name="Summary" sheetId="1" r:id="rId1"/>
    <sheet name="Analysis of all responses" sheetId="2" r:id="rId2"/>
    <sheet name="Demographic analysi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D37" i="3" l="1"/>
  <c r="BD38" i="3"/>
  <c r="BD39" i="3"/>
  <c r="BD40" i="3"/>
  <c r="BD41" i="3"/>
  <c r="BD42" i="3"/>
  <c r="BD43" i="3"/>
  <c r="BD44" i="3"/>
  <c r="BD45" i="3"/>
  <c r="BD46" i="3"/>
  <c r="BD47" i="3"/>
  <c r="BD36" i="3"/>
  <c r="BC37" i="3"/>
  <c r="BC38" i="3"/>
  <c r="BC39" i="3"/>
  <c r="BC40" i="3"/>
  <c r="BC41" i="3"/>
  <c r="BC42" i="3"/>
  <c r="BC43" i="3"/>
  <c r="BC44" i="3"/>
  <c r="BC45" i="3"/>
  <c r="BC46" i="3"/>
  <c r="BC47" i="3"/>
  <c r="BC36" i="3"/>
  <c r="D128" i="3" l="1"/>
  <c r="D127" i="3"/>
  <c r="D126" i="3"/>
  <c r="L98" i="3"/>
  <c r="J98" i="3"/>
  <c r="H98" i="3"/>
  <c r="F98" i="3"/>
  <c r="D98" i="3"/>
  <c r="L97" i="3"/>
  <c r="J97" i="3"/>
  <c r="H97" i="3"/>
  <c r="F97" i="3"/>
  <c r="D97" i="3"/>
  <c r="L96" i="3"/>
  <c r="J96" i="3"/>
  <c r="H96" i="3"/>
  <c r="F96" i="3"/>
  <c r="D96" i="3"/>
  <c r="AY91" i="3"/>
  <c r="AZ88" i="3" s="1"/>
  <c r="AW91" i="3"/>
  <c r="AX91" i="3" s="1"/>
  <c r="AU91" i="3"/>
  <c r="AV91" i="3" s="1"/>
  <c r="AS91" i="3"/>
  <c r="AT90" i="3" s="1"/>
  <c r="AQ91" i="3"/>
  <c r="AR91" i="3" s="1"/>
  <c r="AO91" i="3"/>
  <c r="AP89" i="3" s="1"/>
  <c r="AM91" i="3"/>
  <c r="AN91" i="3" s="1"/>
  <c r="AK91" i="3"/>
  <c r="AL90" i="3" s="1"/>
  <c r="AI91" i="3"/>
  <c r="AJ91" i="3" s="1"/>
  <c r="AG91" i="3"/>
  <c r="AH89" i="3" s="1"/>
  <c r="AE91" i="3"/>
  <c r="AF91" i="3" s="1"/>
  <c r="AC91" i="3"/>
  <c r="AD90" i="3" s="1"/>
  <c r="AA91" i="3"/>
  <c r="AB91" i="3" s="1"/>
  <c r="Y91" i="3"/>
  <c r="Z89" i="3" s="1"/>
  <c r="W91" i="3"/>
  <c r="X91" i="3" s="1"/>
  <c r="U91" i="3"/>
  <c r="V90" i="3" s="1"/>
  <c r="S91" i="3"/>
  <c r="T91" i="3" s="1"/>
  <c r="Q91" i="3"/>
  <c r="R89" i="3" s="1"/>
  <c r="O91" i="3"/>
  <c r="P91" i="3" s="1"/>
  <c r="M91" i="3"/>
  <c r="N90" i="3" s="1"/>
  <c r="K91" i="3"/>
  <c r="L91" i="3" s="1"/>
  <c r="I91" i="3"/>
  <c r="J89" i="3" s="1"/>
  <c r="G91" i="3"/>
  <c r="H91" i="3" s="1"/>
  <c r="E91" i="3"/>
  <c r="F90" i="3" s="1"/>
  <c r="C91" i="3"/>
  <c r="D91" i="3" s="1"/>
  <c r="AZ90" i="3"/>
  <c r="AJ90" i="3"/>
  <c r="T90" i="3"/>
  <c r="D90" i="3"/>
  <c r="AZ89" i="3"/>
  <c r="AR89" i="3"/>
  <c r="AN89" i="3"/>
  <c r="AJ89" i="3"/>
  <c r="AB89" i="3"/>
  <c r="X89" i="3"/>
  <c r="T89" i="3"/>
  <c r="L89" i="3"/>
  <c r="H89" i="3"/>
  <c r="D89" i="3"/>
  <c r="AT88" i="3"/>
  <c r="AN88" i="3"/>
  <c r="AL88" i="3"/>
  <c r="AD88" i="3"/>
  <c r="X88" i="3"/>
  <c r="V88" i="3"/>
  <c r="N88" i="3"/>
  <c r="H88" i="3"/>
  <c r="F88" i="3"/>
  <c r="AZ83" i="3"/>
  <c r="AX83" i="3"/>
  <c r="AV83" i="3"/>
  <c r="AT83" i="3"/>
  <c r="AR83" i="3"/>
  <c r="AP83" i="3"/>
  <c r="AN83" i="3"/>
  <c r="AL83" i="3"/>
  <c r="AJ83" i="3"/>
  <c r="AH83" i="3"/>
  <c r="AF83" i="3"/>
  <c r="AD83" i="3"/>
  <c r="AB83" i="3"/>
  <c r="Z83" i="3"/>
  <c r="X83" i="3"/>
  <c r="V83" i="3"/>
  <c r="T83" i="3"/>
  <c r="R83" i="3"/>
  <c r="P83" i="3"/>
  <c r="N83" i="3"/>
  <c r="L83" i="3"/>
  <c r="J83" i="3"/>
  <c r="H83" i="3"/>
  <c r="F83" i="3"/>
  <c r="D83" i="3"/>
  <c r="AZ82" i="3"/>
  <c r="AX82" i="3"/>
  <c r="AV82" i="3"/>
  <c r="AT82" i="3"/>
  <c r="AR82" i="3"/>
  <c r="AP82" i="3"/>
  <c r="AN82" i="3"/>
  <c r="AL82" i="3"/>
  <c r="AJ82" i="3"/>
  <c r="AH82" i="3"/>
  <c r="AF82" i="3"/>
  <c r="AD82" i="3"/>
  <c r="AB82" i="3"/>
  <c r="Z82" i="3"/>
  <c r="X82" i="3"/>
  <c r="V82" i="3"/>
  <c r="T82" i="3"/>
  <c r="R82" i="3"/>
  <c r="P82" i="3"/>
  <c r="N82" i="3"/>
  <c r="L82" i="3"/>
  <c r="J82" i="3"/>
  <c r="H82" i="3"/>
  <c r="F82" i="3"/>
  <c r="D82" i="3"/>
  <c r="AZ81" i="3"/>
  <c r="AX81" i="3"/>
  <c r="AV81" i="3"/>
  <c r="AT81" i="3"/>
  <c r="AR81" i="3"/>
  <c r="AP81" i="3"/>
  <c r="AN81" i="3"/>
  <c r="AL81" i="3"/>
  <c r="AJ81" i="3"/>
  <c r="AH81" i="3"/>
  <c r="AF81" i="3"/>
  <c r="AD81" i="3"/>
  <c r="AB81" i="3"/>
  <c r="Z81" i="3"/>
  <c r="X81" i="3"/>
  <c r="V81" i="3"/>
  <c r="T81" i="3"/>
  <c r="R81" i="3"/>
  <c r="P81" i="3"/>
  <c r="N81" i="3"/>
  <c r="L81" i="3"/>
  <c r="J81" i="3"/>
  <c r="H81" i="3"/>
  <c r="F81" i="3"/>
  <c r="D81" i="3"/>
  <c r="AZ80" i="3"/>
  <c r="AX80" i="3"/>
  <c r="AV80" i="3"/>
  <c r="AT80" i="3"/>
  <c r="AR80" i="3"/>
  <c r="AP80" i="3"/>
  <c r="AN80" i="3"/>
  <c r="AL80" i="3"/>
  <c r="AJ80" i="3"/>
  <c r="AH80" i="3"/>
  <c r="AF80" i="3"/>
  <c r="AD80" i="3"/>
  <c r="AB80" i="3"/>
  <c r="Z80" i="3"/>
  <c r="X80" i="3"/>
  <c r="V80" i="3"/>
  <c r="T80" i="3"/>
  <c r="R80" i="3"/>
  <c r="P80" i="3"/>
  <c r="N80" i="3"/>
  <c r="L80" i="3"/>
  <c r="J80" i="3"/>
  <c r="H80" i="3"/>
  <c r="F80" i="3"/>
  <c r="D80" i="3"/>
  <c r="AZ79" i="3"/>
  <c r="AX79" i="3"/>
  <c r="AV79" i="3"/>
  <c r="AT79" i="3"/>
  <c r="AR79" i="3"/>
  <c r="AP79" i="3"/>
  <c r="AN79" i="3"/>
  <c r="AL79" i="3"/>
  <c r="AJ79" i="3"/>
  <c r="AH79" i="3"/>
  <c r="AF79" i="3"/>
  <c r="AD79" i="3"/>
  <c r="AB79" i="3"/>
  <c r="Z79" i="3"/>
  <c r="X79" i="3"/>
  <c r="V79" i="3"/>
  <c r="T79" i="3"/>
  <c r="R79" i="3"/>
  <c r="P79" i="3"/>
  <c r="N79" i="3"/>
  <c r="L79" i="3"/>
  <c r="J79" i="3"/>
  <c r="H79" i="3"/>
  <c r="F79" i="3"/>
  <c r="D79" i="3"/>
  <c r="AZ78" i="3"/>
  <c r="AX78" i="3"/>
  <c r="AV78" i="3"/>
  <c r="AT78" i="3"/>
  <c r="AR78" i="3"/>
  <c r="AP78" i="3"/>
  <c r="AN78" i="3"/>
  <c r="AL78" i="3"/>
  <c r="AJ78" i="3"/>
  <c r="AH78" i="3"/>
  <c r="AF78" i="3"/>
  <c r="AD78" i="3"/>
  <c r="AB78" i="3"/>
  <c r="Z78" i="3"/>
  <c r="X78" i="3"/>
  <c r="V78" i="3"/>
  <c r="T78" i="3"/>
  <c r="R78" i="3"/>
  <c r="P78" i="3"/>
  <c r="N78" i="3"/>
  <c r="L78" i="3"/>
  <c r="J78" i="3"/>
  <c r="H78" i="3"/>
  <c r="F78" i="3"/>
  <c r="D78" i="3"/>
  <c r="AZ77" i="3"/>
  <c r="AX77" i="3"/>
  <c r="AV77" i="3"/>
  <c r="AT77" i="3"/>
  <c r="AR77" i="3"/>
  <c r="AP77" i="3"/>
  <c r="AN77" i="3"/>
  <c r="AL77" i="3"/>
  <c r="AJ77" i="3"/>
  <c r="AH77" i="3"/>
  <c r="AF77" i="3"/>
  <c r="AD77" i="3"/>
  <c r="AB77" i="3"/>
  <c r="Z77" i="3"/>
  <c r="X77" i="3"/>
  <c r="V77" i="3"/>
  <c r="T77" i="3"/>
  <c r="R77" i="3"/>
  <c r="P77" i="3"/>
  <c r="N77" i="3"/>
  <c r="L77" i="3"/>
  <c r="J77" i="3"/>
  <c r="H77" i="3"/>
  <c r="F77" i="3"/>
  <c r="D77" i="3"/>
  <c r="AZ76" i="3"/>
  <c r="AX76" i="3"/>
  <c r="AV76" i="3"/>
  <c r="AT76" i="3"/>
  <c r="AR76" i="3"/>
  <c r="AP76" i="3"/>
  <c r="AN76" i="3"/>
  <c r="AL76" i="3"/>
  <c r="AJ76" i="3"/>
  <c r="AH76" i="3"/>
  <c r="AF76" i="3"/>
  <c r="AD76" i="3"/>
  <c r="AB76" i="3"/>
  <c r="Z76" i="3"/>
  <c r="X76" i="3"/>
  <c r="V76" i="3"/>
  <c r="T76" i="3"/>
  <c r="R76" i="3"/>
  <c r="P76" i="3"/>
  <c r="N76" i="3"/>
  <c r="L76" i="3"/>
  <c r="J76" i="3"/>
  <c r="H76" i="3"/>
  <c r="F76" i="3"/>
  <c r="D76" i="3"/>
  <c r="AZ75" i="3"/>
  <c r="AX75" i="3"/>
  <c r="AV75" i="3"/>
  <c r="AT75" i="3"/>
  <c r="AR75" i="3"/>
  <c r="AP75" i="3"/>
  <c r="AN75" i="3"/>
  <c r="AL75" i="3"/>
  <c r="AJ75" i="3"/>
  <c r="AH75" i="3"/>
  <c r="AF75" i="3"/>
  <c r="AD75" i="3"/>
  <c r="AB75" i="3"/>
  <c r="Z75" i="3"/>
  <c r="X75" i="3"/>
  <c r="V75" i="3"/>
  <c r="T75" i="3"/>
  <c r="R75" i="3"/>
  <c r="P75" i="3"/>
  <c r="N75" i="3"/>
  <c r="L75" i="3"/>
  <c r="J75" i="3"/>
  <c r="H75" i="3"/>
  <c r="F75" i="3"/>
  <c r="D75" i="3"/>
  <c r="AZ70" i="3"/>
  <c r="AX70" i="3"/>
  <c r="AV70" i="3"/>
  <c r="AT70" i="3"/>
  <c r="AR70" i="3"/>
  <c r="AP70" i="3"/>
  <c r="AN70" i="3"/>
  <c r="AL70" i="3"/>
  <c r="AJ70" i="3"/>
  <c r="AH70" i="3"/>
  <c r="AF70" i="3"/>
  <c r="AD70" i="3"/>
  <c r="AB70" i="3"/>
  <c r="Z70" i="3"/>
  <c r="X70" i="3"/>
  <c r="V70" i="3"/>
  <c r="T70" i="3"/>
  <c r="R70" i="3"/>
  <c r="P70" i="3"/>
  <c r="N70" i="3"/>
  <c r="L70" i="3"/>
  <c r="J70" i="3"/>
  <c r="H70" i="3"/>
  <c r="F70" i="3"/>
  <c r="D70" i="3"/>
  <c r="AZ69" i="3"/>
  <c r="AX69" i="3"/>
  <c r="AV69" i="3"/>
  <c r="AT69" i="3"/>
  <c r="AR69" i="3"/>
  <c r="AP69" i="3"/>
  <c r="AN69" i="3"/>
  <c r="AL69" i="3"/>
  <c r="AJ69" i="3"/>
  <c r="AH69" i="3"/>
  <c r="AF69" i="3"/>
  <c r="AD69" i="3"/>
  <c r="AB69" i="3"/>
  <c r="Z69" i="3"/>
  <c r="X69" i="3"/>
  <c r="V69" i="3"/>
  <c r="T69" i="3"/>
  <c r="R69" i="3"/>
  <c r="P69" i="3"/>
  <c r="N69" i="3"/>
  <c r="L69" i="3"/>
  <c r="J69" i="3"/>
  <c r="H69" i="3"/>
  <c r="F69" i="3"/>
  <c r="D69" i="3"/>
  <c r="AZ68" i="3"/>
  <c r="AX68" i="3"/>
  <c r="AV68" i="3"/>
  <c r="AT68" i="3"/>
  <c r="AR68" i="3"/>
  <c r="AP68" i="3"/>
  <c r="AN68" i="3"/>
  <c r="AL68" i="3"/>
  <c r="AJ68" i="3"/>
  <c r="AH68" i="3"/>
  <c r="AF68" i="3"/>
  <c r="AD68" i="3"/>
  <c r="AB68" i="3"/>
  <c r="Z68" i="3"/>
  <c r="X68" i="3"/>
  <c r="V68" i="3"/>
  <c r="T68" i="3"/>
  <c r="R68" i="3"/>
  <c r="P68" i="3"/>
  <c r="N68" i="3"/>
  <c r="L68" i="3"/>
  <c r="J68" i="3"/>
  <c r="H68" i="3"/>
  <c r="F68" i="3"/>
  <c r="D68" i="3"/>
  <c r="AZ67" i="3"/>
  <c r="AX67" i="3"/>
  <c r="AV67" i="3"/>
  <c r="AT67" i="3"/>
  <c r="AR67" i="3"/>
  <c r="AP67" i="3"/>
  <c r="AN67" i="3"/>
  <c r="AL67" i="3"/>
  <c r="AJ67" i="3"/>
  <c r="AH67" i="3"/>
  <c r="AF67" i="3"/>
  <c r="AD67" i="3"/>
  <c r="AB67" i="3"/>
  <c r="Z67" i="3"/>
  <c r="X67" i="3"/>
  <c r="V67" i="3"/>
  <c r="T67" i="3"/>
  <c r="R67" i="3"/>
  <c r="P67" i="3"/>
  <c r="N67" i="3"/>
  <c r="L67" i="3"/>
  <c r="J67" i="3"/>
  <c r="H67" i="3"/>
  <c r="F67" i="3"/>
  <c r="D67" i="3"/>
  <c r="AZ66" i="3"/>
  <c r="AX66" i="3"/>
  <c r="AV66" i="3"/>
  <c r="AT66" i="3"/>
  <c r="AR66" i="3"/>
  <c r="AP66" i="3"/>
  <c r="AN66" i="3"/>
  <c r="AL66" i="3"/>
  <c r="AJ66" i="3"/>
  <c r="AH66" i="3"/>
  <c r="AF66" i="3"/>
  <c r="AD66" i="3"/>
  <c r="AB66" i="3"/>
  <c r="Z66" i="3"/>
  <c r="X66" i="3"/>
  <c r="V66" i="3"/>
  <c r="T66" i="3"/>
  <c r="R66" i="3"/>
  <c r="P66" i="3"/>
  <c r="N66" i="3"/>
  <c r="L66" i="3"/>
  <c r="J66" i="3"/>
  <c r="H66" i="3"/>
  <c r="F66" i="3"/>
  <c r="D66" i="3"/>
  <c r="AZ65" i="3"/>
  <c r="AX65" i="3"/>
  <c r="AV65" i="3"/>
  <c r="AT65" i="3"/>
  <c r="AR65" i="3"/>
  <c r="AP65" i="3"/>
  <c r="AN65" i="3"/>
  <c r="AL65" i="3"/>
  <c r="AJ65" i="3"/>
  <c r="AH65" i="3"/>
  <c r="AF65" i="3"/>
  <c r="AD65" i="3"/>
  <c r="AB65" i="3"/>
  <c r="Z65" i="3"/>
  <c r="X65" i="3"/>
  <c r="V65" i="3"/>
  <c r="T65" i="3"/>
  <c r="R65" i="3"/>
  <c r="P65" i="3"/>
  <c r="N65" i="3"/>
  <c r="L65" i="3"/>
  <c r="J65" i="3"/>
  <c r="H65" i="3"/>
  <c r="F65" i="3"/>
  <c r="D65" i="3"/>
  <c r="AZ60" i="3"/>
  <c r="AX60" i="3"/>
  <c r="AV60" i="3"/>
  <c r="AT60" i="3"/>
  <c r="AR60" i="3"/>
  <c r="AP60" i="3"/>
  <c r="AN60" i="3"/>
  <c r="AL60" i="3"/>
  <c r="AJ60" i="3"/>
  <c r="AH60" i="3"/>
  <c r="AF60" i="3"/>
  <c r="AD60" i="3"/>
  <c r="AB60" i="3"/>
  <c r="Z60" i="3"/>
  <c r="X60" i="3"/>
  <c r="V60" i="3"/>
  <c r="T60" i="3"/>
  <c r="R60" i="3"/>
  <c r="P60" i="3"/>
  <c r="N60" i="3"/>
  <c r="L60" i="3"/>
  <c r="J60" i="3"/>
  <c r="H60" i="3"/>
  <c r="F60" i="3"/>
  <c r="D60" i="3"/>
  <c r="AZ59" i="3"/>
  <c r="AX59" i="3"/>
  <c r="AV59" i="3"/>
  <c r="AT59" i="3"/>
  <c r="AR59" i="3"/>
  <c r="AP59" i="3"/>
  <c r="AN59" i="3"/>
  <c r="AL59" i="3"/>
  <c r="AJ59" i="3"/>
  <c r="AH59" i="3"/>
  <c r="AF59" i="3"/>
  <c r="AD59" i="3"/>
  <c r="AB59" i="3"/>
  <c r="Z59" i="3"/>
  <c r="X59" i="3"/>
  <c r="V59" i="3"/>
  <c r="T59" i="3"/>
  <c r="R59" i="3"/>
  <c r="P59" i="3"/>
  <c r="N59" i="3"/>
  <c r="L59" i="3"/>
  <c r="J59" i="3"/>
  <c r="H59" i="3"/>
  <c r="F59" i="3"/>
  <c r="D59" i="3"/>
  <c r="AZ58" i="3"/>
  <c r="AX58" i="3"/>
  <c r="AV58" i="3"/>
  <c r="AT58" i="3"/>
  <c r="AR58" i="3"/>
  <c r="AP58" i="3"/>
  <c r="AN58" i="3"/>
  <c r="AL58" i="3"/>
  <c r="AJ58" i="3"/>
  <c r="AH58" i="3"/>
  <c r="AF58" i="3"/>
  <c r="AD58" i="3"/>
  <c r="AB58" i="3"/>
  <c r="Z58" i="3"/>
  <c r="X58" i="3"/>
  <c r="V58" i="3"/>
  <c r="T58" i="3"/>
  <c r="R58" i="3"/>
  <c r="P58" i="3"/>
  <c r="N58" i="3"/>
  <c r="L58" i="3"/>
  <c r="J58" i="3"/>
  <c r="H58" i="3"/>
  <c r="F58" i="3"/>
  <c r="D58" i="3"/>
  <c r="AZ57" i="3"/>
  <c r="AX57" i="3"/>
  <c r="AV57" i="3"/>
  <c r="AT57" i="3"/>
  <c r="AR57" i="3"/>
  <c r="AP57" i="3"/>
  <c r="AN57" i="3"/>
  <c r="AL57" i="3"/>
  <c r="AJ57" i="3"/>
  <c r="AH57" i="3"/>
  <c r="AF57" i="3"/>
  <c r="AD57" i="3"/>
  <c r="AB57" i="3"/>
  <c r="Z57" i="3"/>
  <c r="X57" i="3"/>
  <c r="V57" i="3"/>
  <c r="T57" i="3"/>
  <c r="R57" i="3"/>
  <c r="P57" i="3"/>
  <c r="N57" i="3"/>
  <c r="L57" i="3"/>
  <c r="J57" i="3"/>
  <c r="H57" i="3"/>
  <c r="F57" i="3"/>
  <c r="D57" i="3"/>
  <c r="AZ56" i="3"/>
  <c r="AX56" i="3"/>
  <c r="AV56" i="3"/>
  <c r="AT56" i="3"/>
  <c r="AR56" i="3"/>
  <c r="AP56" i="3"/>
  <c r="AN56" i="3"/>
  <c r="AL56" i="3"/>
  <c r="AJ56" i="3"/>
  <c r="AH56" i="3"/>
  <c r="AF56" i="3"/>
  <c r="AD56" i="3"/>
  <c r="AB56" i="3"/>
  <c r="Z56" i="3"/>
  <c r="X56" i="3"/>
  <c r="V56" i="3"/>
  <c r="T56" i="3"/>
  <c r="R56" i="3"/>
  <c r="P56" i="3"/>
  <c r="N56" i="3"/>
  <c r="L56" i="3"/>
  <c r="J56" i="3"/>
  <c r="H56" i="3"/>
  <c r="F56" i="3"/>
  <c r="D56" i="3"/>
  <c r="AZ55" i="3"/>
  <c r="AX55" i="3"/>
  <c r="AV55" i="3"/>
  <c r="AT55" i="3"/>
  <c r="AR55" i="3"/>
  <c r="AP55" i="3"/>
  <c r="AN55" i="3"/>
  <c r="AL55" i="3"/>
  <c r="AJ55" i="3"/>
  <c r="AH55" i="3"/>
  <c r="AF55" i="3"/>
  <c r="AD55" i="3"/>
  <c r="AB55" i="3"/>
  <c r="Z55" i="3"/>
  <c r="X55" i="3"/>
  <c r="V55" i="3"/>
  <c r="T55" i="3"/>
  <c r="R55" i="3"/>
  <c r="P55" i="3"/>
  <c r="N55" i="3"/>
  <c r="L55" i="3"/>
  <c r="J55" i="3"/>
  <c r="H55" i="3"/>
  <c r="F55" i="3"/>
  <c r="D55" i="3"/>
  <c r="AZ54" i="3"/>
  <c r="AX54" i="3"/>
  <c r="AV54" i="3"/>
  <c r="AT54" i="3"/>
  <c r="AR54" i="3"/>
  <c r="AP54" i="3"/>
  <c r="AN54" i="3"/>
  <c r="AL54" i="3"/>
  <c r="AJ54" i="3"/>
  <c r="AH54" i="3"/>
  <c r="AF54" i="3"/>
  <c r="AD54" i="3"/>
  <c r="AB54" i="3"/>
  <c r="Z54" i="3"/>
  <c r="X54" i="3"/>
  <c r="V54" i="3"/>
  <c r="T54" i="3"/>
  <c r="R54" i="3"/>
  <c r="P54" i="3"/>
  <c r="N54" i="3"/>
  <c r="L54" i="3"/>
  <c r="J54" i="3"/>
  <c r="H54" i="3"/>
  <c r="F54" i="3"/>
  <c r="D54" i="3"/>
  <c r="AZ53" i="3"/>
  <c r="AX53" i="3"/>
  <c r="AV53" i="3"/>
  <c r="AT53" i="3"/>
  <c r="AR53" i="3"/>
  <c r="AP53" i="3"/>
  <c r="AN53" i="3"/>
  <c r="AL53" i="3"/>
  <c r="AJ53" i="3"/>
  <c r="AH53" i="3"/>
  <c r="AF53" i="3"/>
  <c r="AD53" i="3"/>
  <c r="AB53" i="3"/>
  <c r="Z53" i="3"/>
  <c r="X53" i="3"/>
  <c r="V53" i="3"/>
  <c r="T53" i="3"/>
  <c r="R53" i="3"/>
  <c r="P53" i="3"/>
  <c r="N53" i="3"/>
  <c r="L53" i="3"/>
  <c r="J53" i="3"/>
  <c r="H53" i="3"/>
  <c r="F53" i="3"/>
  <c r="D53" i="3"/>
  <c r="AZ52" i="3"/>
  <c r="AX52" i="3"/>
  <c r="AV52" i="3"/>
  <c r="AT52" i="3"/>
  <c r="AR52" i="3"/>
  <c r="AP52" i="3"/>
  <c r="AN52" i="3"/>
  <c r="AL52" i="3"/>
  <c r="AJ52" i="3"/>
  <c r="AH52" i="3"/>
  <c r="AF52" i="3"/>
  <c r="AD52" i="3"/>
  <c r="AB52" i="3"/>
  <c r="Z52" i="3"/>
  <c r="X52" i="3"/>
  <c r="V52" i="3"/>
  <c r="T52" i="3"/>
  <c r="R52" i="3"/>
  <c r="P52" i="3"/>
  <c r="N52" i="3"/>
  <c r="L52" i="3"/>
  <c r="J52" i="3"/>
  <c r="H52" i="3"/>
  <c r="F52" i="3"/>
  <c r="D52" i="3"/>
  <c r="AZ47" i="3"/>
  <c r="AX47" i="3"/>
  <c r="AV47" i="3"/>
  <c r="AT47" i="3"/>
  <c r="AR47" i="3"/>
  <c r="AP47" i="3"/>
  <c r="AN47" i="3"/>
  <c r="AL47" i="3"/>
  <c r="AJ47" i="3"/>
  <c r="AH47" i="3"/>
  <c r="AF47" i="3"/>
  <c r="AD47" i="3"/>
  <c r="AB47" i="3"/>
  <c r="Z47" i="3"/>
  <c r="X47" i="3"/>
  <c r="V47" i="3"/>
  <c r="T47" i="3"/>
  <c r="R47" i="3"/>
  <c r="P47" i="3"/>
  <c r="N47" i="3"/>
  <c r="L47" i="3"/>
  <c r="J47" i="3"/>
  <c r="H47" i="3"/>
  <c r="F47" i="3"/>
  <c r="D47" i="3"/>
  <c r="AZ46" i="3"/>
  <c r="AX46" i="3"/>
  <c r="AV46" i="3"/>
  <c r="AT46" i="3"/>
  <c r="AR46" i="3"/>
  <c r="AP46" i="3"/>
  <c r="AN46" i="3"/>
  <c r="AL46" i="3"/>
  <c r="AJ46" i="3"/>
  <c r="AH46" i="3"/>
  <c r="AF46" i="3"/>
  <c r="AD46" i="3"/>
  <c r="AB46" i="3"/>
  <c r="Z46" i="3"/>
  <c r="X46" i="3"/>
  <c r="V46" i="3"/>
  <c r="T46" i="3"/>
  <c r="R46" i="3"/>
  <c r="P46" i="3"/>
  <c r="N46" i="3"/>
  <c r="L46" i="3"/>
  <c r="J46" i="3"/>
  <c r="H46" i="3"/>
  <c r="F46" i="3"/>
  <c r="D46" i="3"/>
  <c r="AZ45" i="3"/>
  <c r="AX45" i="3"/>
  <c r="AV45" i="3"/>
  <c r="AT45" i="3"/>
  <c r="AR45" i="3"/>
  <c r="AP45" i="3"/>
  <c r="AN45" i="3"/>
  <c r="AL45" i="3"/>
  <c r="AJ45" i="3"/>
  <c r="AH45" i="3"/>
  <c r="AF45" i="3"/>
  <c r="AD45" i="3"/>
  <c r="AB45" i="3"/>
  <c r="Z45" i="3"/>
  <c r="X45" i="3"/>
  <c r="V45" i="3"/>
  <c r="T45" i="3"/>
  <c r="R45" i="3"/>
  <c r="P45" i="3"/>
  <c r="N45" i="3"/>
  <c r="L45" i="3"/>
  <c r="J45" i="3"/>
  <c r="H45" i="3"/>
  <c r="F45" i="3"/>
  <c r="D45" i="3"/>
  <c r="AZ44" i="3"/>
  <c r="AX44" i="3"/>
  <c r="AV44" i="3"/>
  <c r="AT44" i="3"/>
  <c r="AR44" i="3"/>
  <c r="AP44" i="3"/>
  <c r="AN44" i="3"/>
  <c r="AL44" i="3"/>
  <c r="AJ44" i="3"/>
  <c r="AH44" i="3"/>
  <c r="AF44" i="3"/>
  <c r="AD44" i="3"/>
  <c r="AB44" i="3"/>
  <c r="Z44" i="3"/>
  <c r="X44" i="3"/>
  <c r="V44" i="3"/>
  <c r="T44" i="3"/>
  <c r="R44" i="3"/>
  <c r="P44" i="3"/>
  <c r="N44" i="3"/>
  <c r="L44" i="3"/>
  <c r="J44" i="3"/>
  <c r="H44" i="3"/>
  <c r="F44" i="3"/>
  <c r="D44" i="3"/>
  <c r="AZ43" i="3"/>
  <c r="AX43" i="3"/>
  <c r="AV43" i="3"/>
  <c r="AT43" i="3"/>
  <c r="AR43" i="3"/>
  <c r="AP43" i="3"/>
  <c r="AN43" i="3"/>
  <c r="AL43" i="3"/>
  <c r="AJ43" i="3"/>
  <c r="AH43" i="3"/>
  <c r="AF43" i="3"/>
  <c r="AD43" i="3"/>
  <c r="AB43" i="3"/>
  <c r="Z43" i="3"/>
  <c r="X43" i="3"/>
  <c r="V43" i="3"/>
  <c r="T43" i="3"/>
  <c r="R43" i="3"/>
  <c r="P43" i="3"/>
  <c r="N43" i="3"/>
  <c r="L43" i="3"/>
  <c r="J43" i="3"/>
  <c r="H43" i="3"/>
  <c r="F43" i="3"/>
  <c r="D43" i="3"/>
  <c r="AZ42" i="3"/>
  <c r="AX42" i="3"/>
  <c r="AV42" i="3"/>
  <c r="AT42" i="3"/>
  <c r="AR42" i="3"/>
  <c r="AP42" i="3"/>
  <c r="AN42" i="3"/>
  <c r="AL42" i="3"/>
  <c r="AJ42" i="3"/>
  <c r="AH42" i="3"/>
  <c r="AF42" i="3"/>
  <c r="AD42" i="3"/>
  <c r="AB42" i="3"/>
  <c r="Z42" i="3"/>
  <c r="X42" i="3"/>
  <c r="V42" i="3"/>
  <c r="T42" i="3"/>
  <c r="R42" i="3"/>
  <c r="P42" i="3"/>
  <c r="N42" i="3"/>
  <c r="L42" i="3"/>
  <c r="J42" i="3"/>
  <c r="H42" i="3"/>
  <c r="F42" i="3"/>
  <c r="D42" i="3"/>
  <c r="AZ41" i="3"/>
  <c r="AX41" i="3"/>
  <c r="AV41" i="3"/>
  <c r="AT41" i="3"/>
  <c r="AR41" i="3"/>
  <c r="AP41" i="3"/>
  <c r="AN41" i="3"/>
  <c r="AL41" i="3"/>
  <c r="AJ41" i="3"/>
  <c r="AH41" i="3"/>
  <c r="AF41" i="3"/>
  <c r="AD41" i="3"/>
  <c r="AB41" i="3"/>
  <c r="Z41" i="3"/>
  <c r="X41" i="3"/>
  <c r="V41" i="3"/>
  <c r="T41" i="3"/>
  <c r="R41" i="3"/>
  <c r="P41" i="3"/>
  <c r="N41" i="3"/>
  <c r="L41" i="3"/>
  <c r="J41" i="3"/>
  <c r="H41" i="3"/>
  <c r="F41" i="3"/>
  <c r="D41" i="3"/>
  <c r="AZ40" i="3"/>
  <c r="AX40" i="3"/>
  <c r="AV40" i="3"/>
  <c r="AT40" i="3"/>
  <c r="AR40" i="3"/>
  <c r="AP40" i="3"/>
  <c r="AN40" i="3"/>
  <c r="AL40" i="3"/>
  <c r="AJ40" i="3"/>
  <c r="AH40" i="3"/>
  <c r="AF40" i="3"/>
  <c r="AD40" i="3"/>
  <c r="AB40" i="3"/>
  <c r="Z40" i="3"/>
  <c r="X40" i="3"/>
  <c r="V40" i="3"/>
  <c r="T40" i="3"/>
  <c r="R40" i="3"/>
  <c r="P40" i="3"/>
  <c r="N40" i="3"/>
  <c r="L40" i="3"/>
  <c r="J40" i="3"/>
  <c r="H40" i="3"/>
  <c r="F40" i="3"/>
  <c r="D40" i="3"/>
  <c r="AZ39" i="3"/>
  <c r="AX39" i="3"/>
  <c r="AV39" i="3"/>
  <c r="AT39" i="3"/>
  <c r="AR39" i="3"/>
  <c r="AP39" i="3"/>
  <c r="AN39" i="3"/>
  <c r="AL39" i="3"/>
  <c r="AJ39" i="3"/>
  <c r="AH39" i="3"/>
  <c r="AF39" i="3"/>
  <c r="AD39" i="3"/>
  <c r="AB39" i="3"/>
  <c r="Z39" i="3"/>
  <c r="X39" i="3"/>
  <c r="V39" i="3"/>
  <c r="T39" i="3"/>
  <c r="R39" i="3"/>
  <c r="P39" i="3"/>
  <c r="N39" i="3"/>
  <c r="L39" i="3"/>
  <c r="J39" i="3"/>
  <c r="H39" i="3"/>
  <c r="F39" i="3"/>
  <c r="D39" i="3"/>
  <c r="AZ38" i="3"/>
  <c r="AX38" i="3"/>
  <c r="AV38" i="3"/>
  <c r="AT38" i="3"/>
  <c r="AR38" i="3"/>
  <c r="AP38" i="3"/>
  <c r="AN38" i="3"/>
  <c r="AL38" i="3"/>
  <c r="AJ38" i="3"/>
  <c r="AH38" i="3"/>
  <c r="AF38" i="3"/>
  <c r="AD38" i="3"/>
  <c r="AB38" i="3"/>
  <c r="Z38" i="3"/>
  <c r="X38" i="3"/>
  <c r="V38" i="3"/>
  <c r="T38" i="3"/>
  <c r="R38" i="3"/>
  <c r="P38" i="3"/>
  <c r="N38" i="3"/>
  <c r="L38" i="3"/>
  <c r="J38" i="3"/>
  <c r="H38" i="3"/>
  <c r="F38" i="3"/>
  <c r="D38" i="3"/>
  <c r="AZ37" i="3"/>
  <c r="AX37" i="3"/>
  <c r="AV37" i="3"/>
  <c r="AT37" i="3"/>
  <c r="AR37" i="3"/>
  <c r="AP37" i="3"/>
  <c r="AN37" i="3"/>
  <c r="AL37" i="3"/>
  <c r="AJ37" i="3"/>
  <c r="AH37" i="3"/>
  <c r="AF37" i="3"/>
  <c r="AD37" i="3"/>
  <c r="AB37" i="3"/>
  <c r="Z37" i="3"/>
  <c r="X37" i="3"/>
  <c r="V37" i="3"/>
  <c r="T37" i="3"/>
  <c r="R37" i="3"/>
  <c r="P37" i="3"/>
  <c r="N37" i="3"/>
  <c r="L37" i="3"/>
  <c r="J37" i="3"/>
  <c r="H37" i="3"/>
  <c r="F37" i="3"/>
  <c r="D37" i="3"/>
  <c r="AZ36" i="3"/>
  <c r="AX36" i="3"/>
  <c r="AV36" i="3"/>
  <c r="AT36" i="3"/>
  <c r="AR36" i="3"/>
  <c r="AP36" i="3"/>
  <c r="AN36" i="3"/>
  <c r="AL36" i="3"/>
  <c r="AJ36" i="3"/>
  <c r="AH36" i="3"/>
  <c r="AF36" i="3"/>
  <c r="AD36" i="3"/>
  <c r="AB36" i="3"/>
  <c r="Z36" i="3"/>
  <c r="X36" i="3"/>
  <c r="V36" i="3"/>
  <c r="T36" i="3"/>
  <c r="R36" i="3"/>
  <c r="P36" i="3"/>
  <c r="N36" i="3"/>
  <c r="L36" i="3"/>
  <c r="J36" i="3"/>
  <c r="H36" i="3"/>
  <c r="F36" i="3"/>
  <c r="D36" i="3"/>
  <c r="BC31" i="3"/>
  <c r="BA31" i="3"/>
  <c r="AY31" i="3"/>
  <c r="AW31" i="3"/>
  <c r="AU31" i="3"/>
  <c r="AS31" i="3"/>
  <c r="AQ31" i="3"/>
  <c r="AO31" i="3"/>
  <c r="AM31" i="3"/>
  <c r="AK31" i="3"/>
  <c r="AI31" i="3"/>
  <c r="AG31" i="3"/>
  <c r="AE31" i="3"/>
  <c r="AC31" i="3"/>
  <c r="AA31" i="3"/>
  <c r="Y31" i="3"/>
  <c r="W31" i="3"/>
  <c r="U31" i="3"/>
  <c r="S31" i="3"/>
  <c r="Q31" i="3"/>
  <c r="O31" i="3"/>
  <c r="M31" i="3"/>
  <c r="K31" i="3"/>
  <c r="I31" i="3"/>
  <c r="G31" i="3"/>
  <c r="D31" i="3"/>
  <c r="BC30" i="3"/>
  <c r="BA30" i="3"/>
  <c r="AY30" i="3"/>
  <c r="AW30" i="3"/>
  <c r="AU30" i="3"/>
  <c r="AS30" i="3"/>
  <c r="AQ30" i="3"/>
  <c r="AO30" i="3"/>
  <c r="AM30" i="3"/>
  <c r="AK30" i="3"/>
  <c r="AI30" i="3"/>
  <c r="AG30" i="3"/>
  <c r="AE30" i="3"/>
  <c r="AC30" i="3"/>
  <c r="AA30" i="3"/>
  <c r="Y30" i="3"/>
  <c r="W30" i="3"/>
  <c r="U30" i="3"/>
  <c r="S30" i="3"/>
  <c r="Q30" i="3"/>
  <c r="O30" i="3"/>
  <c r="M30" i="3"/>
  <c r="K30" i="3"/>
  <c r="I30" i="3"/>
  <c r="G30" i="3"/>
  <c r="D30" i="3"/>
  <c r="BC29" i="3"/>
  <c r="BA29" i="3"/>
  <c r="AY29" i="3"/>
  <c r="AW29" i="3"/>
  <c r="AU29" i="3"/>
  <c r="AS29" i="3"/>
  <c r="AQ29" i="3"/>
  <c r="AO29" i="3"/>
  <c r="AM29" i="3"/>
  <c r="AK29" i="3"/>
  <c r="AI29" i="3"/>
  <c r="AG29" i="3"/>
  <c r="AE29" i="3"/>
  <c r="AC29" i="3"/>
  <c r="AA29" i="3"/>
  <c r="Y29" i="3"/>
  <c r="W29" i="3"/>
  <c r="U29" i="3"/>
  <c r="S29" i="3"/>
  <c r="Q29" i="3"/>
  <c r="O29" i="3"/>
  <c r="M29" i="3"/>
  <c r="K29" i="3"/>
  <c r="I29" i="3"/>
  <c r="G29" i="3"/>
  <c r="D29" i="3"/>
  <c r="BC28" i="3"/>
  <c r="BA28" i="3"/>
  <c r="AY28" i="3"/>
  <c r="AW28" i="3"/>
  <c r="AU28" i="3"/>
  <c r="AS28" i="3"/>
  <c r="AQ28" i="3"/>
  <c r="AO28" i="3"/>
  <c r="AM28" i="3"/>
  <c r="AK28" i="3"/>
  <c r="AI28" i="3"/>
  <c r="AG28" i="3"/>
  <c r="AE28" i="3"/>
  <c r="AC28" i="3"/>
  <c r="AA28" i="3"/>
  <c r="Y28" i="3"/>
  <c r="W28" i="3"/>
  <c r="U28" i="3"/>
  <c r="S28" i="3"/>
  <c r="Q28" i="3"/>
  <c r="O28" i="3"/>
  <c r="M28" i="3"/>
  <c r="K28" i="3"/>
  <c r="I28" i="3"/>
  <c r="G28" i="3"/>
  <c r="D28" i="3"/>
  <c r="BC27" i="3"/>
  <c r="BA27" i="3"/>
  <c r="AY27" i="3"/>
  <c r="AW27" i="3"/>
  <c r="AU27" i="3"/>
  <c r="AS27" i="3"/>
  <c r="AQ27" i="3"/>
  <c r="AO27" i="3"/>
  <c r="AM27" i="3"/>
  <c r="AK27" i="3"/>
  <c r="AI27" i="3"/>
  <c r="AG27" i="3"/>
  <c r="AE27" i="3"/>
  <c r="AC27" i="3"/>
  <c r="AA27" i="3"/>
  <c r="Y27" i="3"/>
  <c r="W27" i="3"/>
  <c r="U27" i="3"/>
  <c r="S27" i="3"/>
  <c r="Q27" i="3"/>
  <c r="O27" i="3"/>
  <c r="M27" i="3"/>
  <c r="K27" i="3"/>
  <c r="I27" i="3"/>
  <c r="G27" i="3"/>
  <c r="D27" i="3"/>
  <c r="BC26" i="3"/>
  <c r="BA26" i="3"/>
  <c r="AY26" i="3"/>
  <c r="AW26" i="3"/>
  <c r="AU26" i="3"/>
  <c r="AS26" i="3"/>
  <c r="AQ26" i="3"/>
  <c r="AO26" i="3"/>
  <c r="AM26" i="3"/>
  <c r="AK26" i="3"/>
  <c r="AI26" i="3"/>
  <c r="AG26" i="3"/>
  <c r="AE26" i="3"/>
  <c r="AC26" i="3"/>
  <c r="AA26" i="3"/>
  <c r="Y26" i="3"/>
  <c r="W26" i="3"/>
  <c r="U26" i="3"/>
  <c r="S26" i="3"/>
  <c r="Q26" i="3"/>
  <c r="O26" i="3"/>
  <c r="M26" i="3"/>
  <c r="K26" i="3"/>
  <c r="I26" i="3"/>
  <c r="G26" i="3"/>
  <c r="D26" i="3"/>
  <c r="BC25" i="3"/>
  <c r="BA25" i="3"/>
  <c r="AY25" i="3"/>
  <c r="AW25" i="3"/>
  <c r="AU25" i="3"/>
  <c r="AS25" i="3"/>
  <c r="AQ25" i="3"/>
  <c r="AO25" i="3"/>
  <c r="AM25" i="3"/>
  <c r="AK25" i="3"/>
  <c r="AI25" i="3"/>
  <c r="AG25" i="3"/>
  <c r="AE25" i="3"/>
  <c r="AC25" i="3"/>
  <c r="AA25" i="3"/>
  <c r="Y25" i="3"/>
  <c r="W25" i="3"/>
  <c r="U25" i="3"/>
  <c r="S25" i="3"/>
  <c r="Q25" i="3"/>
  <c r="O25" i="3"/>
  <c r="M25" i="3"/>
  <c r="K25" i="3"/>
  <c r="I25" i="3"/>
  <c r="G25" i="3"/>
  <c r="D25" i="3"/>
  <c r="BC24" i="3"/>
  <c r="BA24" i="3"/>
  <c r="AY24" i="3"/>
  <c r="AW24" i="3"/>
  <c r="AU24" i="3"/>
  <c r="AS24" i="3"/>
  <c r="AQ24" i="3"/>
  <c r="AO24" i="3"/>
  <c r="AM24" i="3"/>
  <c r="AK24" i="3"/>
  <c r="AI24" i="3"/>
  <c r="AG24" i="3"/>
  <c r="AE24" i="3"/>
  <c r="AC24" i="3"/>
  <c r="AA24" i="3"/>
  <c r="Y24" i="3"/>
  <c r="W24" i="3"/>
  <c r="U24" i="3"/>
  <c r="S24" i="3"/>
  <c r="Q24" i="3"/>
  <c r="O24" i="3"/>
  <c r="M24" i="3"/>
  <c r="K24" i="3"/>
  <c r="I24" i="3"/>
  <c r="G24" i="3"/>
  <c r="D24" i="3"/>
  <c r="BC23" i="3"/>
  <c r="BA23" i="3"/>
  <c r="AY23" i="3"/>
  <c r="AW23" i="3"/>
  <c r="AU23" i="3"/>
  <c r="AS23" i="3"/>
  <c r="AQ23" i="3"/>
  <c r="AO23" i="3"/>
  <c r="AM23" i="3"/>
  <c r="AK23" i="3"/>
  <c r="AI23" i="3"/>
  <c r="AG23" i="3"/>
  <c r="AE23" i="3"/>
  <c r="AC23" i="3"/>
  <c r="AA23" i="3"/>
  <c r="Y23" i="3"/>
  <c r="W23" i="3"/>
  <c r="U23" i="3"/>
  <c r="S23" i="3"/>
  <c r="Q23" i="3"/>
  <c r="O23" i="3"/>
  <c r="M23" i="3"/>
  <c r="K23" i="3"/>
  <c r="I23" i="3"/>
  <c r="G23" i="3"/>
  <c r="D23" i="3"/>
  <c r="BC22" i="3"/>
  <c r="BA22" i="3"/>
  <c r="AY22" i="3"/>
  <c r="AW22" i="3"/>
  <c r="AU22" i="3"/>
  <c r="AS22" i="3"/>
  <c r="AQ22" i="3"/>
  <c r="AO22" i="3"/>
  <c r="AM22" i="3"/>
  <c r="AK22" i="3"/>
  <c r="AI22" i="3"/>
  <c r="AG22" i="3"/>
  <c r="AE22" i="3"/>
  <c r="AC22" i="3"/>
  <c r="AA22" i="3"/>
  <c r="Y22" i="3"/>
  <c r="W22" i="3"/>
  <c r="U22" i="3"/>
  <c r="S22" i="3"/>
  <c r="Q22" i="3"/>
  <c r="O22" i="3"/>
  <c r="M22" i="3"/>
  <c r="K22" i="3"/>
  <c r="I22" i="3"/>
  <c r="G22" i="3"/>
  <c r="D22" i="3"/>
  <c r="BC21" i="3"/>
  <c r="BA21" i="3"/>
  <c r="AY21" i="3"/>
  <c r="AW21" i="3"/>
  <c r="AU21" i="3"/>
  <c r="AS21" i="3"/>
  <c r="AQ21" i="3"/>
  <c r="AO21" i="3"/>
  <c r="AM21" i="3"/>
  <c r="AK21" i="3"/>
  <c r="AI21" i="3"/>
  <c r="AG21" i="3"/>
  <c r="AE21" i="3"/>
  <c r="AC21" i="3"/>
  <c r="AA21" i="3"/>
  <c r="Y21" i="3"/>
  <c r="W21" i="3"/>
  <c r="U21" i="3"/>
  <c r="S21" i="3"/>
  <c r="Q21" i="3"/>
  <c r="O21" i="3"/>
  <c r="M21" i="3"/>
  <c r="K21" i="3"/>
  <c r="I21" i="3"/>
  <c r="G21" i="3"/>
  <c r="D21" i="3"/>
  <c r="BC20" i="3"/>
  <c r="BA20" i="3"/>
  <c r="AY20" i="3"/>
  <c r="AW20" i="3"/>
  <c r="AU20" i="3"/>
  <c r="AS20" i="3"/>
  <c r="AQ20" i="3"/>
  <c r="AO20" i="3"/>
  <c r="AM20" i="3"/>
  <c r="AK20" i="3"/>
  <c r="AI20" i="3"/>
  <c r="AG20" i="3"/>
  <c r="AE20" i="3"/>
  <c r="AC20" i="3"/>
  <c r="AA20" i="3"/>
  <c r="Y20" i="3"/>
  <c r="W20" i="3"/>
  <c r="U20" i="3"/>
  <c r="S20" i="3"/>
  <c r="Q20" i="3"/>
  <c r="O20" i="3"/>
  <c r="M20" i="3"/>
  <c r="K20" i="3"/>
  <c r="I20" i="3"/>
  <c r="G20" i="3"/>
  <c r="D20" i="3"/>
  <c r="C328" i="2"/>
  <c r="D328" i="2" s="1"/>
  <c r="C325" i="2"/>
  <c r="D325" i="2" s="1"/>
  <c r="C324" i="2"/>
  <c r="D324" i="2" s="1"/>
  <c r="C323" i="2"/>
  <c r="D323" i="2" s="1"/>
  <c r="C322" i="2"/>
  <c r="D322" i="2" s="1"/>
  <c r="C321" i="2"/>
  <c r="D321" i="2" s="1"/>
  <c r="C320" i="2"/>
  <c r="D320" i="2" s="1"/>
  <c r="C319" i="2"/>
  <c r="D319" i="2" s="1"/>
  <c r="C318" i="2"/>
  <c r="D318" i="2" s="1"/>
  <c r="C317" i="2"/>
  <c r="D317" i="2" s="1"/>
  <c r="C316" i="2"/>
  <c r="D316" i="2" s="1"/>
  <c r="C315" i="2"/>
  <c r="D315" i="2" s="1"/>
  <c r="C314" i="2"/>
  <c r="D314" i="2" s="1"/>
  <c r="C313" i="2"/>
  <c r="D313" i="2" s="1"/>
  <c r="C312" i="2"/>
  <c r="D312" i="2" s="1"/>
  <c r="C311" i="2"/>
  <c r="D311" i="2" s="1"/>
  <c r="C310" i="2"/>
  <c r="D310" i="2" s="1"/>
  <c r="C309" i="2"/>
  <c r="D309" i="2" s="1"/>
  <c r="E303" i="2"/>
  <c r="E302" i="2"/>
  <c r="E301" i="2"/>
  <c r="E297" i="2"/>
  <c r="E296" i="2"/>
  <c r="E295" i="2"/>
  <c r="E294" i="2"/>
  <c r="E290" i="2"/>
  <c r="E289" i="2"/>
  <c r="E288" i="2"/>
  <c r="E287" i="2"/>
  <c r="E286" i="2"/>
  <c r="E285" i="2"/>
  <c r="E284" i="2"/>
  <c r="E283" i="2"/>
  <c r="E282" i="2"/>
  <c r="E278" i="2"/>
  <c r="E277" i="2"/>
  <c r="E276" i="2"/>
  <c r="E275" i="2"/>
  <c r="E274" i="2"/>
  <c r="E273" i="2"/>
  <c r="E241" i="2"/>
  <c r="E240" i="2"/>
  <c r="E239" i="2"/>
  <c r="E238" i="2"/>
  <c r="E237" i="2"/>
  <c r="E236" i="2"/>
  <c r="E235" i="2"/>
  <c r="E232" i="2"/>
  <c r="E231" i="2"/>
  <c r="E230" i="2"/>
  <c r="E229" i="2"/>
  <c r="E228" i="2"/>
  <c r="E227" i="2"/>
  <c r="E223" i="2"/>
  <c r="E222" i="2"/>
  <c r="E221" i="2"/>
  <c r="E220" i="2"/>
  <c r="E219" i="2"/>
  <c r="E218" i="2"/>
  <c r="E217" i="2"/>
  <c r="E214" i="2"/>
  <c r="E213" i="2"/>
  <c r="E212" i="2"/>
  <c r="E211" i="2"/>
  <c r="E210" i="2"/>
  <c r="E209" i="2"/>
  <c r="E205" i="2"/>
  <c r="E204" i="2"/>
  <c r="E203" i="2"/>
  <c r="E202" i="2"/>
  <c r="E201" i="2"/>
  <c r="E200" i="2"/>
  <c r="E199" i="2"/>
  <c r="E196" i="2"/>
  <c r="E195" i="2"/>
  <c r="E194" i="2"/>
  <c r="E193" i="2"/>
  <c r="E192" i="2"/>
  <c r="E191" i="2"/>
  <c r="E187" i="2"/>
  <c r="E186" i="2"/>
  <c r="E185" i="2"/>
  <c r="E184" i="2"/>
  <c r="E183" i="2"/>
  <c r="E182" i="2"/>
  <c r="E181" i="2"/>
  <c r="E178" i="2"/>
  <c r="E177" i="2"/>
  <c r="E176" i="2"/>
  <c r="E175" i="2"/>
  <c r="E174" i="2"/>
  <c r="E173" i="2"/>
  <c r="E169" i="2"/>
  <c r="E168" i="2"/>
  <c r="E167" i="2"/>
  <c r="E166" i="2"/>
  <c r="E165" i="2"/>
  <c r="E164" i="2"/>
  <c r="E163" i="2"/>
  <c r="E160" i="2"/>
  <c r="E159" i="2"/>
  <c r="E158" i="2"/>
  <c r="E157" i="2"/>
  <c r="E156" i="2"/>
  <c r="E155" i="2"/>
  <c r="E151" i="2"/>
  <c r="E150" i="2"/>
  <c r="E149" i="2"/>
  <c r="E148" i="2"/>
  <c r="E147" i="2"/>
  <c r="E146" i="2"/>
  <c r="E145" i="2"/>
  <c r="E142" i="2"/>
  <c r="E141" i="2"/>
  <c r="E140" i="2"/>
  <c r="E139" i="2"/>
  <c r="E138" i="2"/>
  <c r="E137" i="2"/>
  <c r="E133" i="2"/>
  <c r="E132" i="2"/>
  <c r="E131" i="2"/>
  <c r="E130" i="2"/>
  <c r="E129" i="2"/>
  <c r="E128" i="2"/>
  <c r="E127" i="2"/>
  <c r="E124" i="2"/>
  <c r="E123" i="2"/>
  <c r="E122" i="2"/>
  <c r="E121" i="2"/>
  <c r="E120" i="2"/>
  <c r="E119" i="2"/>
  <c r="E115" i="2"/>
  <c r="E114" i="2"/>
  <c r="E113" i="2"/>
  <c r="E112" i="2"/>
  <c r="E111" i="2"/>
  <c r="E110" i="2"/>
  <c r="E109" i="2"/>
  <c r="E106" i="2"/>
  <c r="E105" i="2"/>
  <c r="E104" i="2"/>
  <c r="E103" i="2"/>
  <c r="E102" i="2"/>
  <c r="E101" i="2"/>
  <c r="E97" i="2"/>
  <c r="E96" i="2"/>
  <c r="E95" i="2"/>
  <c r="E94" i="2"/>
  <c r="E93" i="2"/>
  <c r="E92" i="2"/>
  <c r="E91" i="2"/>
  <c r="E88" i="2"/>
  <c r="E87" i="2"/>
  <c r="E86" i="2"/>
  <c r="E85" i="2"/>
  <c r="E84" i="2"/>
  <c r="E83" i="2"/>
  <c r="E79" i="2"/>
  <c r="E78" i="2"/>
  <c r="E77" i="2"/>
  <c r="E76" i="2"/>
  <c r="E75" i="2"/>
  <c r="E74" i="2"/>
  <c r="E73" i="2"/>
  <c r="E70" i="2"/>
  <c r="E69" i="2"/>
  <c r="E68" i="2"/>
  <c r="E67" i="2"/>
  <c r="E66" i="2"/>
  <c r="E65" i="2"/>
  <c r="E61" i="2"/>
  <c r="E60" i="2"/>
  <c r="E59" i="2"/>
  <c r="E58" i="2"/>
  <c r="E57" i="2"/>
  <c r="E56" i="2"/>
  <c r="E55" i="2"/>
  <c r="E52" i="2"/>
  <c r="E51" i="2"/>
  <c r="E50" i="2"/>
  <c r="E49" i="2"/>
  <c r="E48" i="2"/>
  <c r="E47" i="2"/>
  <c r="E43" i="2"/>
  <c r="E42" i="2"/>
  <c r="E41" i="2"/>
  <c r="E40" i="2"/>
  <c r="E39" i="2"/>
  <c r="E38" i="2"/>
  <c r="E37" i="2"/>
  <c r="E34" i="2"/>
  <c r="E33" i="2"/>
  <c r="E32" i="2"/>
  <c r="E31" i="2"/>
  <c r="E30" i="2"/>
  <c r="E29" i="2"/>
  <c r="E25" i="2"/>
  <c r="H23" i="2"/>
  <c r="G23" i="2"/>
  <c r="E23" i="2"/>
  <c r="H24" i="2"/>
  <c r="G24" i="2"/>
  <c r="E24" i="2"/>
  <c r="H21" i="2"/>
  <c r="G21" i="2"/>
  <c r="E21" i="2"/>
  <c r="H22" i="2"/>
  <c r="G22" i="2"/>
  <c r="E22" i="2"/>
  <c r="H20" i="2"/>
  <c r="G20" i="2"/>
  <c r="E20" i="2"/>
  <c r="H17" i="2"/>
  <c r="G17" i="2"/>
  <c r="E17" i="2"/>
  <c r="H18" i="2"/>
  <c r="G18" i="2"/>
  <c r="E18" i="2"/>
  <c r="H19" i="2"/>
  <c r="G19" i="2"/>
  <c r="E19" i="2"/>
  <c r="H16" i="2"/>
  <c r="G16" i="2"/>
  <c r="E16" i="2"/>
  <c r="H15" i="2"/>
  <c r="G15" i="2"/>
  <c r="E15" i="2"/>
  <c r="H14" i="2"/>
  <c r="G14" i="2"/>
  <c r="E14" i="2"/>
  <c r="H13" i="2"/>
  <c r="G13" i="2"/>
  <c r="E13" i="2"/>
  <c r="D9" i="2"/>
  <c r="E7" i="2" s="1"/>
  <c r="D11" i="1"/>
  <c r="D10" i="1"/>
  <c r="C54" i="1"/>
  <c r="D53" i="1" s="1"/>
  <c r="C47" i="1"/>
  <c r="D45" i="1" s="1"/>
  <c r="J90" i="3" l="1"/>
  <c r="Z90" i="3"/>
  <c r="AP90" i="3"/>
  <c r="P88" i="3"/>
  <c r="AF88" i="3"/>
  <c r="AV88" i="3"/>
  <c r="P89" i="3"/>
  <c r="AF89" i="3"/>
  <c r="AV89" i="3"/>
  <c r="L90" i="3"/>
  <c r="AB90" i="3"/>
  <c r="AR90" i="3"/>
  <c r="R90" i="3"/>
  <c r="AH90" i="3"/>
  <c r="AX90" i="3"/>
  <c r="F89" i="3"/>
  <c r="N89" i="3"/>
  <c r="V89" i="3"/>
  <c r="AD89" i="3"/>
  <c r="AL89" i="3"/>
  <c r="AT89" i="3"/>
  <c r="F91" i="3"/>
  <c r="J91" i="3"/>
  <c r="N91" i="3"/>
  <c r="R91" i="3"/>
  <c r="V91" i="3"/>
  <c r="Z91" i="3"/>
  <c r="AD91" i="3"/>
  <c r="AH91" i="3"/>
  <c r="AL91" i="3"/>
  <c r="AP91" i="3"/>
  <c r="AT91" i="3"/>
  <c r="J88" i="3"/>
  <c r="R88" i="3"/>
  <c r="Z88" i="3"/>
  <c r="AH88" i="3"/>
  <c r="AP88" i="3"/>
  <c r="AX88" i="3"/>
  <c r="AZ91" i="3"/>
  <c r="D88" i="3"/>
  <c r="L88" i="3"/>
  <c r="T88" i="3"/>
  <c r="AB88" i="3"/>
  <c r="AJ88" i="3"/>
  <c r="AR88" i="3"/>
  <c r="AX89" i="3"/>
  <c r="H90" i="3"/>
  <c r="P90" i="3"/>
  <c r="X90" i="3"/>
  <c r="AF90" i="3"/>
  <c r="AN90" i="3"/>
  <c r="AV90" i="3"/>
  <c r="E8" i="2"/>
  <c r="E5" i="2"/>
  <c r="E4" i="2"/>
  <c r="E6" i="2"/>
  <c r="E9" i="2"/>
  <c r="D46" i="1"/>
  <c r="D44" i="1"/>
  <c r="D47" i="1"/>
  <c r="D50" i="1"/>
  <c r="D51" i="1"/>
  <c r="D52" i="1"/>
  <c r="D54" i="1"/>
</calcChain>
</file>

<file path=xl/sharedStrings.xml><?xml version="1.0" encoding="utf-8"?>
<sst xmlns="http://schemas.openxmlformats.org/spreadsheetml/2006/main" count="1291" uniqueCount="339">
  <si>
    <t>Active</t>
  </si>
  <si>
    <t>Manager</t>
  </si>
  <si>
    <t>IC</t>
  </si>
  <si>
    <t>No</t>
  </si>
  <si>
    <t>0&lt;1</t>
  </si>
  <si>
    <t>Yes</t>
  </si>
  <si>
    <t>1&lt;2</t>
  </si>
  <si>
    <t>Grand Total</t>
  </si>
  <si>
    <t>2&lt;5</t>
  </si>
  <si>
    <t>5&lt;10</t>
  </si>
  <si>
    <t>Region</t>
  </si>
  <si>
    <t>Count</t>
  </si>
  <si>
    <t>%age</t>
  </si>
  <si>
    <t>TR %age</t>
  </si>
  <si>
    <t>10&lt;15</t>
  </si>
  <si>
    <t>Americas</t>
  </si>
  <si>
    <t>15+</t>
  </si>
  <si>
    <t>Asia Pacific</t>
  </si>
  <si>
    <t>CEMA</t>
  </si>
  <si>
    <t>UK/Ireland</t>
  </si>
  <si>
    <t>BU</t>
  </si>
  <si>
    <t>Enable</t>
  </si>
  <si>
    <t>ET&amp;O</t>
  </si>
  <si>
    <t>F&amp;R</t>
  </si>
  <si>
    <t>GGO</t>
  </si>
  <si>
    <t>Legal</t>
  </si>
  <si>
    <t>Reuters</t>
  </si>
  <si>
    <t>T&amp;A</t>
  </si>
  <si>
    <t>Job band Category</t>
  </si>
  <si>
    <t>I and below</t>
  </si>
  <si>
    <t>J/K</t>
  </si>
  <si>
    <t>Others (L+ / No Grade)</t>
  </si>
  <si>
    <t>Generation</t>
  </si>
  <si>
    <t>Millennial (Age 16-34)</t>
  </si>
  <si>
    <t>Generation X (Age 35-50)</t>
  </si>
  <si>
    <t>Baby Boomer (Age 51-69)</t>
  </si>
  <si>
    <t>Others (No Data/ Traditionalist)</t>
  </si>
  <si>
    <t>Tenure Category</t>
  </si>
  <si>
    <t>Countries</t>
  </si>
  <si>
    <t>United States of America</t>
  </si>
  <si>
    <t>Brazil</t>
  </si>
  <si>
    <t>Argentina</t>
  </si>
  <si>
    <t>United Kingdom</t>
  </si>
  <si>
    <t>Japan</t>
  </si>
  <si>
    <t>India</t>
  </si>
  <si>
    <t>Australia</t>
  </si>
  <si>
    <t>Spain</t>
  </si>
  <si>
    <t>Singapore</t>
  </si>
  <si>
    <t>Costa Rica</t>
  </si>
  <si>
    <t>Thailand</t>
  </si>
  <si>
    <t>Hong Kong</t>
  </si>
  <si>
    <t>Mexico</t>
  </si>
  <si>
    <t>Malaysia</t>
  </si>
  <si>
    <t>Philippines</t>
  </si>
  <si>
    <t>Canada</t>
  </si>
  <si>
    <t>Poland</t>
  </si>
  <si>
    <t>China</t>
  </si>
  <si>
    <t>New Zealand</t>
  </si>
  <si>
    <t>Bolivia</t>
  </si>
  <si>
    <t>Chile</t>
  </si>
  <si>
    <t>Panama</t>
  </si>
  <si>
    <t>Switzerland</t>
  </si>
  <si>
    <t>Germany</t>
  </si>
  <si>
    <t>South Africa</t>
  </si>
  <si>
    <t>Italy</t>
  </si>
  <si>
    <t>Colombia</t>
  </si>
  <si>
    <t>Peru</t>
  </si>
  <si>
    <t>Korea, Republic of</t>
  </si>
  <si>
    <t>Taiwan</t>
  </si>
  <si>
    <t>Portugal</t>
  </si>
  <si>
    <t>Netherlands</t>
  </si>
  <si>
    <t>France</t>
  </si>
  <si>
    <t>Egypt</t>
  </si>
  <si>
    <t>Paraguay</t>
  </si>
  <si>
    <t>Sweden</t>
  </si>
  <si>
    <t>United Arab Emirates</t>
  </si>
  <si>
    <t>Puerto Rico</t>
  </si>
  <si>
    <t>Uruguay</t>
  </si>
  <si>
    <t>Russian Federation</t>
  </si>
  <si>
    <t>Cyprus</t>
  </si>
  <si>
    <t>Lebanon</t>
  </si>
  <si>
    <t>Israel</t>
  </si>
  <si>
    <t>Hungary</t>
  </si>
  <si>
    <t>Belgium</t>
  </si>
  <si>
    <t>Is Manager?</t>
  </si>
  <si>
    <t>Overall valid response</t>
  </si>
  <si>
    <t>Employees who shared their EID</t>
  </si>
  <si>
    <t>Inactive</t>
  </si>
  <si>
    <t>* of total respondents (1882)</t>
  </si>
  <si>
    <t>Active - Manager</t>
  </si>
  <si>
    <t>Active - IC</t>
  </si>
  <si>
    <t>Demographics of all active employees who shared their employee id:</t>
  </si>
  <si>
    <t>S.No</t>
  </si>
  <si>
    <t>Question</t>
  </si>
  <si>
    <t>Options</t>
  </si>
  <si>
    <t>Responses</t>
  </si>
  <si>
    <t>Response %age</t>
  </si>
  <si>
    <t>Q1</t>
  </si>
  <si>
    <t>1. The Learning at Thomson Reuters Hub Site was reorganized in November 2016. What is your impression of the overall site/refresh?</t>
  </si>
  <si>
    <t>Vastly Improved</t>
  </si>
  <si>
    <t>Improved</t>
  </si>
  <si>
    <t>Stayed the same</t>
  </si>
  <si>
    <t>It's Ok but still see room for improvement</t>
  </si>
  <si>
    <t>Not familiar with learning resources</t>
  </si>
  <si>
    <t>Total Responses</t>
  </si>
  <si>
    <t>Rank</t>
  </si>
  <si>
    <t>Aware - Uses it</t>
  </si>
  <si>
    <t>Aware - haven't used it</t>
  </si>
  <si>
    <t>Q2</t>
  </si>
  <si>
    <t>2. Please select the learning offerings/features listed below that you are aware of:</t>
  </si>
  <si>
    <t>Learning tips for all employees/Helpful hints for Manager</t>
  </si>
  <si>
    <t>Culture Wizard</t>
  </si>
  <si>
    <t>Harvard ManageMentor</t>
  </si>
  <si>
    <t>Learning Hub Badges</t>
  </si>
  <si>
    <t>Career Choice Hub Group</t>
  </si>
  <si>
    <t>Resources by Skill</t>
  </si>
  <si>
    <t>GetAbstract</t>
  </si>
  <si>
    <t>Live Learning Calendar</t>
  </si>
  <si>
    <t>Harvard LeadingEdge</t>
  </si>
  <si>
    <t>Great Manager Learning Resources</t>
  </si>
  <si>
    <t>Pay It Forward Learning</t>
  </si>
  <si>
    <t>Resources by BU/Function</t>
  </si>
  <si>
    <t>Total Response</t>
  </si>
  <si>
    <t>I am aware of this offering but haven't used it</t>
  </si>
  <si>
    <t>I haven't had the time</t>
  </si>
  <si>
    <t>This topic/tool isn't important to me</t>
  </si>
  <si>
    <t>There are too many choices</t>
  </si>
  <si>
    <t>It is not a very user friendly tool</t>
  </si>
  <si>
    <t>Other</t>
  </si>
  <si>
    <t>No answer</t>
  </si>
  <si>
    <t>I am aware of this offering and use it</t>
  </si>
  <si>
    <t>Daily</t>
  </si>
  <si>
    <t>Weekly</t>
  </si>
  <si>
    <t>Monthly</t>
  </si>
  <si>
    <t>Quarterly</t>
  </si>
  <si>
    <t>Yearly</t>
  </si>
  <si>
    <t>Never</t>
  </si>
  <si>
    <t>Q3</t>
  </si>
  <si>
    <t>3. We now offer resources grouped by business skills. Below are the 12 skill groups available to date.</t>
  </si>
  <si>
    <t>Top 3</t>
  </si>
  <si>
    <t>4th to 6th</t>
  </si>
  <si>
    <t>7th to 9th</t>
  </si>
  <si>
    <t>10th to 12</t>
  </si>
  <si>
    <t>Leading yourself</t>
  </si>
  <si>
    <t>Innovate</t>
  </si>
  <si>
    <t>Communicating in Business</t>
  </si>
  <si>
    <t>Influencing/negotiating</t>
  </si>
  <si>
    <t>Leading others</t>
  </si>
  <si>
    <t>Project management</t>
  </si>
  <si>
    <t>Decision Making</t>
  </si>
  <si>
    <t>Leading the business</t>
  </si>
  <si>
    <t>Office Tools</t>
  </si>
  <si>
    <t>How you Learn</t>
  </si>
  <si>
    <t>Feedback Essentials</t>
  </si>
  <si>
    <t>Finance Essentials</t>
  </si>
  <si>
    <t>Q4</t>
  </si>
  <si>
    <t>4. We offer a variety of resources. What types of learning materials are most valuable to you?</t>
  </si>
  <si>
    <t>eLearning (online courses)</t>
  </si>
  <si>
    <t>Face to Face Live Training (traditional classroom)</t>
  </si>
  <si>
    <t>Virtual Live Training (WebEx etc)</t>
  </si>
  <si>
    <t>Blended learning (mix of books, videos, e-learning)</t>
  </si>
  <si>
    <t>From others (from colleagues, manager led forums, lunch &amp; learns, coaches, mentors, subject matter experts, etc.)</t>
  </si>
  <si>
    <t>Articles/Blogs</t>
  </si>
  <si>
    <t>Videos (How to, informational, etc)</t>
  </si>
  <si>
    <t>Tools (Quick reference guides, checklists, etc.)</t>
  </si>
  <si>
    <t>Books</t>
  </si>
  <si>
    <t>Q5</t>
  </si>
  <si>
    <t>5. What influences you to take a particular class or access materials?</t>
  </si>
  <si>
    <t>Subject is of personal interest to me</t>
  </si>
  <si>
    <t>Subject aligns with my development plan</t>
  </si>
  <si>
    <t>Manager has recommended</t>
  </si>
  <si>
    <t>Colleague has suggested</t>
  </si>
  <si>
    <t>Q6</t>
  </si>
  <si>
    <t>6. How do you hear about learning opportunities available through Learning &amp; Development?</t>
  </si>
  <si>
    <t>Learning &amp; Development Hub Site</t>
  </si>
  <si>
    <t>Other posts on the hub (blogs, etc.)</t>
  </si>
  <si>
    <t>Colleagues who have already attended</t>
  </si>
  <si>
    <t>Colleagues who are interested</t>
  </si>
  <si>
    <t>Upper leadership</t>
  </si>
  <si>
    <t>Business Resource Groups or Other internal groups</t>
  </si>
  <si>
    <t>Physical onsite advertising (tv monitors, signs)</t>
  </si>
  <si>
    <t>Q7</t>
  </si>
  <si>
    <t>7. How likely is it that you would recommend Learning at Thomson Reuters to a colleague?</t>
  </si>
  <si>
    <t>Promoter (9 - 10)</t>
  </si>
  <si>
    <t>Passive (7 - 8)</t>
  </si>
  <si>
    <t>Detractors (0 - 6)</t>
  </si>
  <si>
    <t>Q9</t>
  </si>
  <si>
    <t>Are you a people manager?</t>
  </si>
  <si>
    <t>Management Tools</t>
  </si>
  <si>
    <t>Q10</t>
  </si>
  <si>
    <t>10. Please indicate the degree to which you agree or disagree with the following statements:</t>
  </si>
  <si>
    <t>I have the tools, resources or learning programs to:</t>
  </si>
  <si>
    <t>No. of Respondents</t>
  </si>
  <si>
    <t>%age of SA &amp; A</t>
  </si>
  <si>
    <t>Strongly Agree</t>
  </si>
  <si>
    <t>Agree</t>
  </si>
  <si>
    <t>Neutral</t>
  </si>
  <si>
    <t>Disagree</t>
  </si>
  <si>
    <t>Strongly Disagree</t>
  </si>
  <si>
    <t>Recognize others and team members' contributions towards achieving the organizational goals and successes</t>
  </si>
  <si>
    <t>Support my team with relevant Learning at Thomson Reuters resources/tools for their career development</t>
  </si>
  <si>
    <t>Coach my team to broaden thinking, identify strengths and development needs then set realistic yet challenging goals</t>
  </si>
  <si>
    <t>Accurately formulate, analyze and interpret required financial reports. (e.g. profit and loss statements, profit margins, balance sheets and budgets)</t>
  </si>
  <si>
    <t>Make relevant business decisions by thinking commercially to achieve desired business outcomes. (e.g. risk/cost allocation, developing strategic plans, building partnering relationships, writing business proposals and requesting appropriate expertise)</t>
  </si>
  <si>
    <t>Successfully conduct challenging and difficult conversations while managing emotions, behaviors and conflict</t>
  </si>
  <si>
    <t>Effectively influence and persuade others, regardless of position and particularly those that do not report to me</t>
  </si>
  <si>
    <t>Support an inclusive workplace to ensure that people of diverse backgrounds can succeed</t>
  </si>
  <si>
    <t>Managing the needs and expectations of a mix of generational differences in the workforce</t>
  </si>
  <si>
    <t>Explain to my team, Thomson Reuters' definition of what it means to become customer centric and empower my team to place the customer at the center of their decisions</t>
  </si>
  <si>
    <t>Provide timely feedback (constructive and appreciative) to others</t>
  </si>
  <si>
    <t>Exhibit a global mindset by adjusting to different environments and cultures internationally</t>
  </si>
  <si>
    <t>Develop and execute a strategic vision across various levels of the organization</t>
  </si>
  <si>
    <t>Explain to my team, Thomson Reuters' definition of innovation and support an environment within the team and across departments</t>
  </si>
  <si>
    <t>Effectively build and lead remote or virtual teams</t>
  </si>
  <si>
    <t>Build connections, partners and teams across the Thomson Reuters enterprise</t>
  </si>
  <si>
    <t>Explain to my team the Thomson Reuters' definition of what it means to work in a matrix environment and provide opportunities to contribute to the strategy</t>
  </si>
  <si>
    <t>%age Yes</t>
  </si>
  <si>
    <t>Q11</t>
  </si>
  <si>
    <t>11. Are you confident in locating the learning available to help support you in conducting everyday management administrative tasks? e.g. recruitment, managing time off, performance management, employee ad-hoc queries and time off requests</t>
  </si>
  <si>
    <t>Below are the analysis of all the responses collected - all quantitative questions only</t>
  </si>
  <si>
    <t>* Rank on the basis of awareness and usage</t>
  </si>
  <si>
    <t xml:space="preserve">* Majority </t>
  </si>
  <si>
    <t>* Majority uses it monthly/quarterly</t>
  </si>
  <si>
    <t>* Majority uses it monthly/quarterly/Yearly</t>
  </si>
  <si>
    <t>* Majority uses it weekly/monthly/quarterly</t>
  </si>
  <si>
    <t>*Majority uses it weekly/monthly/quarterly</t>
  </si>
  <si>
    <t>*Employees who selected each skill groups either as Rank 1 or 2 or 3 are categorized as Top 3</t>
  </si>
  <si>
    <t>* Two most important reason</t>
  </si>
  <si>
    <t>* overall -11% NPS score</t>
  </si>
  <si>
    <t>* %age of Strongly Agree and Agree</t>
  </si>
  <si>
    <t>TR</t>
  </si>
  <si>
    <t>APAC</t>
  </si>
  <si>
    <t>Male</t>
  </si>
  <si>
    <t>Female</t>
  </si>
  <si>
    <t>Job Band I and below</t>
  </si>
  <si>
    <t>Job Band J/K</t>
  </si>
  <si>
    <t>Tenure 0 &lt; 1</t>
  </si>
  <si>
    <t>Tenure 1 &lt; 2</t>
  </si>
  <si>
    <t>Tenure 2 &lt; 5</t>
  </si>
  <si>
    <t>Tenure 5 &lt; 10</t>
  </si>
  <si>
    <t>Tenure 10 &lt; 15</t>
  </si>
  <si>
    <t>Tenure 15+</t>
  </si>
  <si>
    <t>Response</t>
  </si>
  <si>
    <t>Response %</t>
  </si>
  <si>
    <t>Vastly improved</t>
  </si>
  <si>
    <t>It's ok, but still see room for improvement</t>
  </si>
  <si>
    <t>Aware and Use it</t>
  </si>
  <si>
    <t>Aware but haven't used it</t>
  </si>
  <si>
    <t>Americas - Rank</t>
  </si>
  <si>
    <t>APAC - Rank</t>
  </si>
  <si>
    <t>CEMA - Rank</t>
  </si>
  <si>
    <t>UK/I</t>
  </si>
  <si>
    <t>UK/I - Rank</t>
  </si>
  <si>
    <t>Enable-Rank</t>
  </si>
  <si>
    <t>ET&amp;O-Rank</t>
  </si>
  <si>
    <t>F&amp;R-Rank</t>
  </si>
  <si>
    <t>GGO-Rank</t>
  </si>
  <si>
    <t>Legal-Rank</t>
  </si>
  <si>
    <t>Reuters-Rank</t>
  </si>
  <si>
    <t>T&amp;A-Rank</t>
  </si>
  <si>
    <t>Male-Rank</t>
  </si>
  <si>
    <t>Female-Rank</t>
  </si>
  <si>
    <t>Band (I - )</t>
  </si>
  <si>
    <t>Band (I - ) Rank</t>
  </si>
  <si>
    <t>Band J/K</t>
  </si>
  <si>
    <t>Band J/K - Rank</t>
  </si>
  <si>
    <t>Millennial-Rank</t>
  </si>
  <si>
    <t>Gen X - Rank</t>
  </si>
  <si>
    <t>Baby Boomer - Rank</t>
  </si>
  <si>
    <t>Tenure 0&lt;1</t>
  </si>
  <si>
    <t>Tenure 0&lt;1 - Rank</t>
  </si>
  <si>
    <t>Tenure 1&lt;2</t>
  </si>
  <si>
    <t>Tenure 1&lt;2 - Rank</t>
  </si>
  <si>
    <t>Tenure 2&lt;5</t>
  </si>
  <si>
    <t>Tenure 2&lt;5 - Rank</t>
  </si>
  <si>
    <t>Tenure 5&lt;10</t>
  </si>
  <si>
    <t>Tenure 5&lt;10 - Rank</t>
  </si>
  <si>
    <t>Tenure 10&lt;15</t>
  </si>
  <si>
    <t>Tenure 10&lt;15 - Rank</t>
  </si>
  <si>
    <t>Tenure 15+ - Rank</t>
  </si>
  <si>
    <t>TR-Score</t>
  </si>
  <si>
    <t>TR - Rank</t>
  </si>
  <si>
    <t>AMER -Score</t>
  </si>
  <si>
    <t>AMER-Rank</t>
  </si>
  <si>
    <t>APAC-Score</t>
  </si>
  <si>
    <t>APAC-Rank</t>
  </si>
  <si>
    <t>CEMA-Score</t>
  </si>
  <si>
    <t>CEMA-Rank</t>
  </si>
  <si>
    <t>UK/I-Score</t>
  </si>
  <si>
    <t>UKI-Rank</t>
  </si>
  <si>
    <t>Enable-Score</t>
  </si>
  <si>
    <t>ET&amp;O-Score</t>
  </si>
  <si>
    <t>F&amp;R-Score</t>
  </si>
  <si>
    <t>GGO-Score</t>
  </si>
  <si>
    <t>Legal-Score</t>
  </si>
  <si>
    <t>Reuters-Score</t>
  </si>
  <si>
    <t>T&amp;A-Score</t>
  </si>
  <si>
    <t>Male-Score</t>
  </si>
  <si>
    <t>Female-Score</t>
  </si>
  <si>
    <t>Job Band (I-)-Score</t>
  </si>
  <si>
    <t>Band (I-) Rank</t>
  </si>
  <si>
    <t>Job Band (J/K)-Score</t>
  </si>
  <si>
    <t>Band (J/K) Rank</t>
  </si>
  <si>
    <t>Millennial-Score</t>
  </si>
  <si>
    <t>Gen X - Score</t>
  </si>
  <si>
    <t>Gen x - Rank</t>
  </si>
  <si>
    <t>Baby Boomer-Score</t>
  </si>
  <si>
    <t>Baby Boomer-Rank</t>
  </si>
  <si>
    <t>Tenure 0&lt;1 - Score</t>
  </si>
  <si>
    <t>0&lt;1 - Rank</t>
  </si>
  <si>
    <t>Tenure 1&lt;2 - Score</t>
  </si>
  <si>
    <t>1&lt;2 - Rank</t>
  </si>
  <si>
    <t>Tenure 2&lt;5 - Score</t>
  </si>
  <si>
    <t>2&lt;5 - Rank</t>
  </si>
  <si>
    <t>Tenure 5&lt;10 - Score</t>
  </si>
  <si>
    <t>5&lt;10 - Rank</t>
  </si>
  <si>
    <t>Tenure 10&lt;15 - Score</t>
  </si>
  <si>
    <t>10&lt;15 - Rank</t>
  </si>
  <si>
    <t>Tenure 15+ - Score</t>
  </si>
  <si>
    <t>(15+) - Rank</t>
  </si>
  <si>
    <t>Leading Yourself</t>
  </si>
  <si>
    <t>Influencing/Negotiating</t>
  </si>
  <si>
    <t>Leading Others</t>
  </si>
  <si>
    <t>Project Management</t>
  </si>
  <si>
    <t>Leading the Business</t>
  </si>
  <si>
    <t>Job Band I-</t>
  </si>
  <si>
    <t>% of SA &amp; A</t>
  </si>
  <si>
    <t>Analysis of responses collected from all active employees who shared their EID</t>
  </si>
  <si>
    <t>Overall Summary</t>
  </si>
  <si>
    <t>* Ranking of learning offerings has been done by awareness and usage</t>
  </si>
  <si>
    <t>* Score for each skill group has been arrived at by normalization and can be ignored - it is only for ranking purpose</t>
  </si>
  <si>
    <t>* For multiple choice answers e.g. Q5 - percentage of each answer choice has been shared as a fraction of total respondents</t>
  </si>
  <si>
    <t>* Analysis by - Overall TR + 4 Regions, 7 BUs, 2 Gender, 2 Job Band Category, 3 Generations and 6 Tenure groups</t>
  </si>
  <si>
    <t>Views</t>
  </si>
  <si>
    <t>Viewers</t>
  </si>
  <si>
    <t>* 24th October 2016 to 31st March 2017</t>
  </si>
  <si>
    <t>* 25th October 2016 to 31st March 2017</t>
  </si>
  <si>
    <t>* 26th October 2016 to 31st March 2017</t>
  </si>
  <si>
    <t>Avg. Views/Viewers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</si>
</sst>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AA48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9" fontId="0" fillId="4" borderId="1" xfId="0" applyNumberFormat="1" applyFill="1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9" fontId="0" fillId="0" borderId="0" xfId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wrapText="1"/>
    </xf>
    <xf numFmtId="0" fontId="4" fillId="5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9" fontId="0" fillId="6" borderId="0" xfId="1" applyFont="1" applyFill="1" applyAlignment="1">
      <alignment horizontal="center" vertical="center"/>
    </xf>
    <xf numFmtId="9" fontId="0" fillId="8" borderId="0" xfId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9" fontId="0" fillId="0" borderId="1" xfId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12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9" fontId="3" fillId="3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10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9</xdr:row>
      <xdr:rowOff>76200</xdr:rowOff>
    </xdr:from>
    <xdr:to>
      <xdr:col>4</xdr:col>
      <xdr:colOff>504825</xdr:colOff>
      <xdr:row>13</xdr:row>
      <xdr:rowOff>171450</xdr:rowOff>
    </xdr:to>
    <xdr:sp macro="" textlink="">
      <xdr:nvSpPr>
        <xdr:cNvPr id="2" name="Curved Left Arrow 1"/>
        <xdr:cNvSpPr/>
      </xdr:nvSpPr>
      <xdr:spPr>
        <a:xfrm>
          <a:off x="4210050" y="1409700"/>
          <a:ext cx="428625" cy="857250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370416</xdr:colOff>
      <xdr:row>8</xdr:row>
      <xdr:rowOff>116410</xdr:rowOff>
    </xdr:from>
    <xdr:to>
      <xdr:col>6</xdr:col>
      <xdr:colOff>486833</xdr:colOff>
      <xdr:row>10</xdr:row>
      <xdr:rowOff>116416</xdr:rowOff>
    </xdr:to>
    <xdr:sp macro="" textlink="">
      <xdr:nvSpPr>
        <xdr:cNvPr id="2" name="Curved Down Arrow 1"/>
        <xdr:cNvSpPr/>
      </xdr:nvSpPr>
      <xdr:spPr>
        <a:xfrm rot="961594">
          <a:off x="13610166" y="1883827"/>
          <a:ext cx="740834" cy="381006"/>
        </a:xfrm>
        <a:prstGeom prst="curved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B1:E112"/>
  <sheetViews>
    <sheetView workbookViewId="0">
      <selection activeCell="G70" sqref="G70"/>
    </sheetView>
  </sheetViews>
  <sheetFormatPr defaultRowHeight="15" x14ac:dyDescent="0.25"/>
  <cols>
    <col min="2" max="2" width="29.42578125" bestFit="1" customWidth="1"/>
    <col min="3" max="3" width="15.28515625" bestFit="1" customWidth="1"/>
    <col min="4" max="4" width="8.140625" customWidth="1"/>
    <col min="5" max="5" width="12.28515625" customWidth="1"/>
  </cols>
  <sheetData>
    <row r="1" spans="2:5" ht="18.75" x14ac:dyDescent="0.25">
      <c r="B1" s="19" t="s">
        <v>328</v>
      </c>
    </row>
    <row r="3" spans="2:5" x14ac:dyDescent="0.25">
      <c r="B3" s="4"/>
      <c r="C3" s="2" t="s">
        <v>11</v>
      </c>
      <c r="D3" s="2" t="s">
        <v>12</v>
      </c>
    </row>
    <row r="4" spans="2:5" x14ac:dyDescent="0.25">
      <c r="B4" s="4" t="s">
        <v>85</v>
      </c>
      <c r="C4" s="5">
        <v>1882</v>
      </c>
      <c r="D4" s="6">
        <v>1</v>
      </c>
    </row>
    <row r="5" spans="2:5" x14ac:dyDescent="0.25">
      <c r="B5" s="4" t="s">
        <v>1</v>
      </c>
      <c r="C5" s="5">
        <v>648</v>
      </c>
      <c r="D5" s="6">
        <v>0.34</v>
      </c>
    </row>
    <row r="6" spans="2:5" x14ac:dyDescent="0.25">
      <c r="B6" s="4" t="s">
        <v>2</v>
      </c>
      <c r="C6" s="5">
        <v>1234</v>
      </c>
      <c r="D6" s="6">
        <v>0.66</v>
      </c>
    </row>
    <row r="8" spans="2:5" x14ac:dyDescent="0.25">
      <c r="B8" s="4"/>
      <c r="C8" s="2" t="s">
        <v>11</v>
      </c>
      <c r="D8" s="2" t="s">
        <v>12</v>
      </c>
    </row>
    <row r="9" spans="2:5" x14ac:dyDescent="0.25">
      <c r="B9" s="4" t="s">
        <v>86</v>
      </c>
      <c r="C9" s="9">
        <v>1745</v>
      </c>
      <c r="D9" s="6">
        <v>0.93</v>
      </c>
      <c r="E9" t="s">
        <v>88</v>
      </c>
    </row>
    <row r="10" spans="2:5" x14ac:dyDescent="0.25">
      <c r="B10" s="4" t="s">
        <v>0</v>
      </c>
      <c r="C10" s="9">
        <v>1715</v>
      </c>
      <c r="D10" s="8">
        <f>C10/$C$9</f>
        <v>0.98280802292263614</v>
      </c>
    </row>
    <row r="11" spans="2:5" x14ac:dyDescent="0.25">
      <c r="B11" s="4" t="s">
        <v>87</v>
      </c>
      <c r="C11" s="9">
        <v>30</v>
      </c>
      <c r="D11" s="8">
        <f>C11/$C$9</f>
        <v>1.7191977077363897E-2</v>
      </c>
    </row>
    <row r="13" spans="2:5" x14ac:dyDescent="0.25">
      <c r="B13" s="4"/>
      <c r="C13" s="2" t="s">
        <v>11</v>
      </c>
      <c r="D13" s="2" t="s">
        <v>12</v>
      </c>
    </row>
    <row r="14" spans="2:5" x14ac:dyDescent="0.25">
      <c r="B14" s="4" t="s">
        <v>0</v>
      </c>
      <c r="C14" s="9">
        <v>1715</v>
      </c>
      <c r="D14" s="6">
        <v>1</v>
      </c>
    </row>
    <row r="15" spans="2:5" x14ac:dyDescent="0.25">
      <c r="B15" s="4" t="s">
        <v>89</v>
      </c>
      <c r="C15" s="9">
        <v>546</v>
      </c>
      <c r="D15" s="6">
        <v>0.32</v>
      </c>
    </row>
    <row r="16" spans="2:5" x14ac:dyDescent="0.25">
      <c r="B16" s="4" t="s">
        <v>90</v>
      </c>
      <c r="C16" s="9">
        <v>1169</v>
      </c>
      <c r="D16" s="6">
        <v>0.68</v>
      </c>
    </row>
    <row r="19" spans="2:5" x14ac:dyDescent="0.25">
      <c r="B19" t="s">
        <v>91</v>
      </c>
    </row>
    <row r="21" spans="2:5" x14ac:dyDescent="0.25">
      <c r="B21" s="1" t="s">
        <v>84</v>
      </c>
      <c r="C21" s="2" t="s">
        <v>11</v>
      </c>
      <c r="D21" s="2" t="s">
        <v>12</v>
      </c>
      <c r="E21" s="3" t="s">
        <v>13</v>
      </c>
    </row>
    <row r="22" spans="2:5" x14ac:dyDescent="0.25">
      <c r="B22" s="4" t="s">
        <v>5</v>
      </c>
      <c r="C22" s="5">
        <v>546</v>
      </c>
      <c r="D22" s="6">
        <v>0.3183673469387755</v>
      </c>
      <c r="E22" s="6">
        <v>0.18</v>
      </c>
    </row>
    <row r="23" spans="2:5" x14ac:dyDescent="0.25">
      <c r="B23" s="4" t="s">
        <v>3</v>
      </c>
      <c r="C23" s="5">
        <v>1169</v>
      </c>
      <c r="D23" s="6">
        <v>0.68163265306122445</v>
      </c>
      <c r="E23" s="6">
        <v>0.82</v>
      </c>
    </row>
    <row r="24" spans="2:5" x14ac:dyDescent="0.25">
      <c r="B24" s="4" t="s">
        <v>7</v>
      </c>
      <c r="C24" s="5">
        <v>1715</v>
      </c>
      <c r="D24" s="6">
        <v>1</v>
      </c>
      <c r="E24" s="6">
        <v>1</v>
      </c>
    </row>
    <row r="26" spans="2:5" x14ac:dyDescent="0.25">
      <c r="B26" s="1" t="s">
        <v>10</v>
      </c>
      <c r="C26" s="2" t="s">
        <v>11</v>
      </c>
      <c r="D26" s="2" t="s">
        <v>12</v>
      </c>
      <c r="E26" s="3" t="s">
        <v>13</v>
      </c>
    </row>
    <row r="27" spans="2:5" x14ac:dyDescent="0.25">
      <c r="B27" s="4" t="s">
        <v>15</v>
      </c>
      <c r="C27" s="5">
        <v>1022</v>
      </c>
      <c r="D27" s="6">
        <v>0.59591836734693882</v>
      </c>
      <c r="E27" s="6">
        <v>0.48</v>
      </c>
    </row>
    <row r="28" spans="2:5" x14ac:dyDescent="0.25">
      <c r="B28" s="4" t="s">
        <v>17</v>
      </c>
      <c r="C28" s="5">
        <v>472</v>
      </c>
      <c r="D28" s="6">
        <v>0.27521865889212827</v>
      </c>
      <c r="E28" s="6">
        <v>0.3</v>
      </c>
    </row>
    <row r="29" spans="2:5" x14ac:dyDescent="0.25">
      <c r="B29" s="4" t="s">
        <v>18</v>
      </c>
      <c r="C29" s="5">
        <v>130</v>
      </c>
      <c r="D29" s="6">
        <v>7.5801749271137031E-2</v>
      </c>
      <c r="E29" s="6">
        <v>0.11</v>
      </c>
    </row>
    <row r="30" spans="2:5" x14ac:dyDescent="0.25">
      <c r="B30" s="4" t="s">
        <v>19</v>
      </c>
      <c r="C30" s="5">
        <v>91</v>
      </c>
      <c r="D30" s="7">
        <v>5.3061224489795916E-2</v>
      </c>
      <c r="E30" s="7">
        <v>0.11</v>
      </c>
    </row>
    <row r="31" spans="2:5" x14ac:dyDescent="0.25">
      <c r="B31" s="4" t="s">
        <v>7</v>
      </c>
      <c r="C31" s="5">
        <v>1715</v>
      </c>
      <c r="D31" s="6">
        <v>1</v>
      </c>
      <c r="E31" s="6">
        <v>1</v>
      </c>
    </row>
    <row r="33" spans="2:5" x14ac:dyDescent="0.25">
      <c r="B33" s="1" t="s">
        <v>20</v>
      </c>
      <c r="C33" s="2" t="s">
        <v>11</v>
      </c>
      <c r="D33" s="2" t="s">
        <v>12</v>
      </c>
      <c r="E33" s="3" t="s">
        <v>13</v>
      </c>
    </row>
    <row r="34" spans="2:5" x14ac:dyDescent="0.25">
      <c r="B34" s="4" t="s">
        <v>21</v>
      </c>
      <c r="C34" s="5">
        <v>236</v>
      </c>
      <c r="D34" s="6">
        <v>0.13760932944606413</v>
      </c>
      <c r="E34" s="8">
        <v>0.10987302409950764</v>
      </c>
    </row>
    <row r="35" spans="2:5" x14ac:dyDescent="0.25">
      <c r="B35" s="4" t="s">
        <v>22</v>
      </c>
      <c r="C35" s="5">
        <v>431</v>
      </c>
      <c r="D35" s="6">
        <v>0.25131195335276968</v>
      </c>
      <c r="E35" s="8">
        <v>0.25485877170251359</v>
      </c>
    </row>
    <row r="36" spans="2:5" x14ac:dyDescent="0.25">
      <c r="B36" s="4" t="s">
        <v>23</v>
      </c>
      <c r="C36" s="5">
        <v>333</v>
      </c>
      <c r="D36" s="6">
        <v>0.19416909620991255</v>
      </c>
      <c r="E36" s="8">
        <v>0.25172756327200485</v>
      </c>
    </row>
    <row r="37" spans="2:5" x14ac:dyDescent="0.25">
      <c r="B37" s="4" t="s">
        <v>24</v>
      </c>
      <c r="C37" s="5">
        <v>250</v>
      </c>
      <c r="D37" s="6">
        <v>0.1457725947521866</v>
      </c>
      <c r="E37" s="8">
        <v>6.5150729895482429E-2</v>
      </c>
    </row>
    <row r="38" spans="2:5" x14ac:dyDescent="0.25">
      <c r="B38" s="4" t="s">
        <v>25</v>
      </c>
      <c r="C38" s="5">
        <v>356</v>
      </c>
      <c r="D38" s="6">
        <v>0.2075801749271137</v>
      </c>
      <c r="E38" s="8">
        <v>0.18683596786732315</v>
      </c>
    </row>
    <row r="39" spans="2:5" x14ac:dyDescent="0.25">
      <c r="B39" s="4" t="s">
        <v>26</v>
      </c>
      <c r="C39" s="5">
        <v>39</v>
      </c>
      <c r="D39" s="7">
        <v>2.2740524781341108E-2</v>
      </c>
      <c r="E39" s="7">
        <v>6.0788632633670209E-2</v>
      </c>
    </row>
    <row r="40" spans="2:5" x14ac:dyDescent="0.25">
      <c r="B40" s="4" t="s">
        <v>27</v>
      </c>
      <c r="C40" s="5">
        <v>70</v>
      </c>
      <c r="D40" s="6">
        <v>4.0816326530612242E-2</v>
      </c>
      <c r="E40" s="8">
        <v>7.0765310529498138E-2</v>
      </c>
    </row>
    <row r="41" spans="2:5" x14ac:dyDescent="0.25">
      <c r="B41" s="4" t="s">
        <v>7</v>
      </c>
      <c r="C41" s="5">
        <v>1715</v>
      </c>
      <c r="D41" s="6">
        <v>1</v>
      </c>
      <c r="E41" s="8">
        <v>1</v>
      </c>
    </row>
    <row r="43" spans="2:5" x14ac:dyDescent="0.25">
      <c r="B43" s="1" t="s">
        <v>28</v>
      </c>
      <c r="C43" s="2" t="s">
        <v>11</v>
      </c>
      <c r="D43" s="2" t="s">
        <v>12</v>
      </c>
      <c r="E43" s="3" t="s">
        <v>13</v>
      </c>
    </row>
    <row r="44" spans="2:5" x14ac:dyDescent="0.25">
      <c r="B44" s="4" t="s">
        <v>29</v>
      </c>
      <c r="C44" s="5">
        <v>1544</v>
      </c>
      <c r="D44" s="6">
        <f>C44/$C$47</f>
        <v>0.90029154518950438</v>
      </c>
      <c r="E44" s="6">
        <v>0.9</v>
      </c>
    </row>
    <row r="45" spans="2:5" x14ac:dyDescent="0.25">
      <c r="B45" s="4" t="s">
        <v>30</v>
      </c>
      <c r="C45" s="5">
        <v>145</v>
      </c>
      <c r="D45" s="6">
        <f t="shared" ref="D45:D47" si="0">C45/$C$47</f>
        <v>8.4548104956268216E-2</v>
      </c>
      <c r="E45" s="6">
        <v>0.08</v>
      </c>
    </row>
    <row r="46" spans="2:5" x14ac:dyDescent="0.25">
      <c r="B46" s="4" t="s">
        <v>31</v>
      </c>
      <c r="C46" s="5">
        <v>26</v>
      </c>
      <c r="D46" s="6">
        <f t="shared" si="0"/>
        <v>1.5160349854227406E-2</v>
      </c>
      <c r="E46" s="6">
        <v>0.02</v>
      </c>
    </row>
    <row r="47" spans="2:5" x14ac:dyDescent="0.25">
      <c r="B47" s="4" t="s">
        <v>7</v>
      </c>
      <c r="C47" s="5">
        <f>SUM(C44:C46)</f>
        <v>1715</v>
      </c>
      <c r="D47" s="6">
        <f t="shared" si="0"/>
        <v>1</v>
      </c>
      <c r="E47" s="6">
        <v>1</v>
      </c>
    </row>
    <row r="49" spans="2:5" x14ac:dyDescent="0.25">
      <c r="B49" s="1" t="s">
        <v>32</v>
      </c>
      <c r="C49" s="2" t="s">
        <v>11</v>
      </c>
      <c r="D49" s="2" t="s">
        <v>12</v>
      </c>
      <c r="E49" s="3" t="s">
        <v>13</v>
      </c>
    </row>
    <row r="50" spans="2:5" x14ac:dyDescent="0.25">
      <c r="B50" s="4" t="s">
        <v>33</v>
      </c>
      <c r="C50" s="5">
        <v>548</v>
      </c>
      <c r="D50" s="6">
        <f>C50/$C$54</f>
        <v>0.319533527696793</v>
      </c>
      <c r="E50" s="6">
        <v>0.33</v>
      </c>
    </row>
    <row r="51" spans="2:5" x14ac:dyDescent="0.25">
      <c r="B51" s="4" t="s">
        <v>34</v>
      </c>
      <c r="C51" s="5">
        <v>704</v>
      </c>
      <c r="D51" s="6">
        <f t="shared" ref="D51:D54" si="1">C51/$C$54</f>
        <v>0.41049562682215746</v>
      </c>
      <c r="E51" s="6">
        <v>0.36</v>
      </c>
    </row>
    <row r="52" spans="2:5" x14ac:dyDescent="0.25">
      <c r="B52" s="4" t="s">
        <v>35</v>
      </c>
      <c r="C52" s="5">
        <v>186</v>
      </c>
      <c r="D52" s="6">
        <f t="shared" si="1"/>
        <v>0.10845481049562682</v>
      </c>
      <c r="E52" s="6">
        <v>0.12</v>
      </c>
    </row>
    <row r="53" spans="2:5" x14ac:dyDescent="0.25">
      <c r="B53" s="4" t="s">
        <v>36</v>
      </c>
      <c r="C53" s="5">
        <v>277</v>
      </c>
      <c r="D53" s="6">
        <f t="shared" si="1"/>
        <v>0.16151603498542275</v>
      </c>
      <c r="E53" s="6">
        <v>0.19</v>
      </c>
    </row>
    <row r="54" spans="2:5" x14ac:dyDescent="0.25">
      <c r="B54" s="4" t="s">
        <v>7</v>
      </c>
      <c r="C54" s="5">
        <f>SUM(C50:C53)</f>
        <v>1715</v>
      </c>
      <c r="D54" s="6">
        <f t="shared" si="1"/>
        <v>1</v>
      </c>
      <c r="E54" s="6">
        <v>1</v>
      </c>
    </row>
    <row r="57" spans="2:5" x14ac:dyDescent="0.25">
      <c r="B57" s="1" t="s">
        <v>37</v>
      </c>
      <c r="C57" s="2" t="s">
        <v>11</v>
      </c>
      <c r="D57" s="2" t="s">
        <v>12</v>
      </c>
      <c r="E57" s="3" t="s">
        <v>13</v>
      </c>
    </row>
    <row r="58" spans="2:5" x14ac:dyDescent="0.25">
      <c r="B58" s="4" t="s">
        <v>4</v>
      </c>
      <c r="C58" s="5">
        <v>168</v>
      </c>
      <c r="D58" s="6">
        <v>9.7959183673469383E-2</v>
      </c>
      <c r="E58" s="6">
        <v>0.12</v>
      </c>
    </row>
    <row r="59" spans="2:5" x14ac:dyDescent="0.25">
      <c r="B59" s="4" t="s">
        <v>6</v>
      </c>
      <c r="C59" s="5">
        <v>197</v>
      </c>
      <c r="D59" s="6">
        <v>0.11486880466472303</v>
      </c>
      <c r="E59" s="6">
        <v>0.12</v>
      </c>
    </row>
    <row r="60" spans="2:5" x14ac:dyDescent="0.25">
      <c r="B60" s="4" t="s">
        <v>8</v>
      </c>
      <c r="C60" s="5">
        <v>334</v>
      </c>
      <c r="D60" s="6">
        <v>0.19475218658892129</v>
      </c>
      <c r="E60" s="6">
        <v>0.21</v>
      </c>
    </row>
    <row r="61" spans="2:5" x14ac:dyDescent="0.25">
      <c r="B61" s="4" t="s">
        <v>9</v>
      </c>
      <c r="C61" s="5">
        <v>380</v>
      </c>
      <c r="D61" s="6">
        <v>0.22157434402332363</v>
      </c>
      <c r="E61" s="6">
        <v>0.23</v>
      </c>
    </row>
    <row r="62" spans="2:5" x14ac:dyDescent="0.25">
      <c r="B62" s="4" t="s">
        <v>14</v>
      </c>
      <c r="C62" s="5">
        <v>265</v>
      </c>
      <c r="D62" s="6">
        <v>0.15451895043731778</v>
      </c>
      <c r="E62" s="6">
        <v>0.13</v>
      </c>
    </row>
    <row r="63" spans="2:5" x14ac:dyDescent="0.25">
      <c r="B63" s="4" t="s">
        <v>16</v>
      </c>
      <c r="C63" s="5">
        <v>371</v>
      </c>
      <c r="D63" s="6">
        <v>0.21632653061224491</v>
      </c>
      <c r="E63" s="6">
        <v>0.19</v>
      </c>
    </row>
    <row r="64" spans="2:5" x14ac:dyDescent="0.25">
      <c r="B64" s="4" t="s">
        <v>7</v>
      </c>
      <c r="C64" s="5">
        <v>1715</v>
      </c>
      <c r="D64" s="6">
        <v>1</v>
      </c>
      <c r="E64" s="6">
        <v>1</v>
      </c>
    </row>
    <row r="67" spans="2:4" x14ac:dyDescent="0.25">
      <c r="B67" s="1" t="s">
        <v>38</v>
      </c>
      <c r="C67" s="2" t="s">
        <v>11</v>
      </c>
      <c r="D67" s="2" t="s">
        <v>12</v>
      </c>
    </row>
    <row r="68" spans="2:4" x14ac:dyDescent="0.25">
      <c r="B68" s="4" t="s">
        <v>39</v>
      </c>
      <c r="C68" s="5">
        <v>491</v>
      </c>
      <c r="D68" s="6">
        <v>0.28629737609329448</v>
      </c>
    </row>
    <row r="69" spans="2:4" x14ac:dyDescent="0.25">
      <c r="B69" s="4" t="s">
        <v>40</v>
      </c>
      <c r="C69" s="5">
        <v>270</v>
      </c>
      <c r="D69" s="6">
        <v>0.15743440233236153</v>
      </c>
    </row>
    <row r="70" spans="2:4" x14ac:dyDescent="0.25">
      <c r="B70" s="4" t="s">
        <v>41</v>
      </c>
      <c r="C70" s="5">
        <v>93</v>
      </c>
      <c r="D70" s="6">
        <v>5.4227405247813408E-2</v>
      </c>
    </row>
    <row r="71" spans="2:4" x14ac:dyDescent="0.25">
      <c r="B71" s="4" t="s">
        <v>42</v>
      </c>
      <c r="C71" s="5">
        <v>91</v>
      </c>
      <c r="D71" s="6">
        <v>5.3061224489795916E-2</v>
      </c>
    </row>
    <row r="72" spans="2:4" x14ac:dyDescent="0.25">
      <c r="B72" s="4" t="s">
        <v>43</v>
      </c>
      <c r="C72" s="5">
        <v>83</v>
      </c>
      <c r="D72" s="6">
        <v>4.8396501457725949E-2</v>
      </c>
    </row>
    <row r="73" spans="2:4" x14ac:dyDescent="0.25">
      <c r="B73" s="4" t="s">
        <v>44</v>
      </c>
      <c r="C73" s="5">
        <v>77</v>
      </c>
      <c r="D73" s="6">
        <v>4.4897959183673466E-2</v>
      </c>
    </row>
    <row r="74" spans="2:4" x14ac:dyDescent="0.25">
      <c r="B74" s="4" t="s">
        <v>45</v>
      </c>
      <c r="C74" s="5">
        <v>74</v>
      </c>
      <c r="D74" s="6">
        <v>4.3148688046647232E-2</v>
      </c>
    </row>
    <row r="75" spans="2:4" x14ac:dyDescent="0.25">
      <c r="B75" s="4" t="s">
        <v>46</v>
      </c>
      <c r="C75" s="5">
        <v>65</v>
      </c>
      <c r="D75" s="6">
        <v>3.7900874635568516E-2</v>
      </c>
    </row>
    <row r="76" spans="2:4" x14ac:dyDescent="0.25">
      <c r="B76" s="4" t="s">
        <v>47</v>
      </c>
      <c r="C76" s="5">
        <v>59</v>
      </c>
      <c r="D76" s="6">
        <v>3.4402332361516033E-2</v>
      </c>
    </row>
    <row r="77" spans="2:4" x14ac:dyDescent="0.25">
      <c r="B77" s="4" t="s">
        <v>48</v>
      </c>
      <c r="C77" s="5">
        <v>54</v>
      </c>
      <c r="D77" s="6">
        <v>3.14868804664723E-2</v>
      </c>
    </row>
    <row r="78" spans="2:4" x14ac:dyDescent="0.25">
      <c r="B78" s="4" t="s">
        <v>49</v>
      </c>
      <c r="C78" s="5">
        <v>42</v>
      </c>
      <c r="D78" s="6">
        <v>2.4489795918367346E-2</v>
      </c>
    </row>
    <row r="79" spans="2:4" x14ac:dyDescent="0.25">
      <c r="B79" s="4" t="s">
        <v>50</v>
      </c>
      <c r="C79" s="5">
        <v>40</v>
      </c>
      <c r="D79" s="6">
        <v>2.3323615160349854E-2</v>
      </c>
    </row>
    <row r="80" spans="2:4" x14ac:dyDescent="0.25">
      <c r="B80" s="4" t="s">
        <v>51</v>
      </c>
      <c r="C80" s="5">
        <v>37</v>
      </c>
      <c r="D80" s="6">
        <v>2.1574344023323616E-2</v>
      </c>
    </row>
    <row r="81" spans="2:4" x14ac:dyDescent="0.25">
      <c r="B81" s="4" t="s">
        <v>52</v>
      </c>
      <c r="C81" s="5">
        <v>30</v>
      </c>
      <c r="D81" s="6">
        <v>1.7492711370262391E-2</v>
      </c>
    </row>
    <row r="82" spans="2:4" x14ac:dyDescent="0.25">
      <c r="B82" s="4" t="s">
        <v>53</v>
      </c>
      <c r="C82" s="5">
        <v>26</v>
      </c>
      <c r="D82" s="6">
        <v>1.5160349854227406E-2</v>
      </c>
    </row>
    <row r="83" spans="2:4" x14ac:dyDescent="0.25">
      <c r="B83" s="4" t="s">
        <v>54</v>
      </c>
      <c r="C83" s="5">
        <v>25</v>
      </c>
      <c r="D83" s="6">
        <v>1.4577259475218658E-2</v>
      </c>
    </row>
    <row r="84" spans="2:4" x14ac:dyDescent="0.25">
      <c r="B84" s="4" t="s">
        <v>55</v>
      </c>
      <c r="C84" s="5">
        <v>19</v>
      </c>
      <c r="D84" s="6">
        <v>1.1078717201166181E-2</v>
      </c>
    </row>
    <row r="85" spans="2:4" x14ac:dyDescent="0.25">
      <c r="B85" s="4" t="s">
        <v>56</v>
      </c>
      <c r="C85" s="5">
        <v>18</v>
      </c>
      <c r="D85" s="6">
        <v>1.0495626822157435E-2</v>
      </c>
    </row>
    <row r="86" spans="2:4" x14ac:dyDescent="0.25">
      <c r="B86" s="4" t="s">
        <v>57</v>
      </c>
      <c r="C86" s="5">
        <v>15</v>
      </c>
      <c r="D86" s="6">
        <v>8.7463556851311956E-3</v>
      </c>
    </row>
    <row r="87" spans="2:4" x14ac:dyDescent="0.25">
      <c r="B87" s="4" t="s">
        <v>58</v>
      </c>
      <c r="C87" s="5">
        <v>14</v>
      </c>
      <c r="D87" s="6">
        <v>8.1632653061224497E-3</v>
      </c>
    </row>
    <row r="88" spans="2:4" x14ac:dyDescent="0.25">
      <c r="B88" s="4" t="s">
        <v>59</v>
      </c>
      <c r="C88" s="5">
        <v>14</v>
      </c>
      <c r="D88" s="6">
        <v>8.1632653061224497E-3</v>
      </c>
    </row>
    <row r="89" spans="2:4" x14ac:dyDescent="0.25">
      <c r="B89" s="4" t="s">
        <v>60</v>
      </c>
      <c r="C89" s="5">
        <v>11</v>
      </c>
      <c r="D89" s="6">
        <v>6.4139941690962102E-3</v>
      </c>
    </row>
    <row r="90" spans="2:4" x14ac:dyDescent="0.25">
      <c r="B90" s="4" t="s">
        <v>61</v>
      </c>
      <c r="C90" s="5">
        <v>10</v>
      </c>
      <c r="D90" s="6">
        <v>5.8309037900874635E-3</v>
      </c>
    </row>
    <row r="91" spans="2:4" x14ac:dyDescent="0.25">
      <c r="B91" s="4" t="s">
        <v>62</v>
      </c>
      <c r="C91" s="5">
        <v>8</v>
      </c>
      <c r="D91" s="6">
        <v>4.6647230320699708E-3</v>
      </c>
    </row>
    <row r="92" spans="2:4" x14ac:dyDescent="0.25">
      <c r="B92" s="4" t="s">
        <v>63</v>
      </c>
      <c r="C92" s="5">
        <v>8</v>
      </c>
      <c r="D92" s="6">
        <v>4.6647230320699708E-3</v>
      </c>
    </row>
    <row r="93" spans="2:4" x14ac:dyDescent="0.25">
      <c r="B93" s="4" t="s">
        <v>64</v>
      </c>
      <c r="C93" s="5">
        <v>5</v>
      </c>
      <c r="D93" s="6">
        <v>2.9154518950437317E-3</v>
      </c>
    </row>
    <row r="94" spans="2:4" x14ac:dyDescent="0.25">
      <c r="B94" s="4" t="s">
        <v>65</v>
      </c>
      <c r="C94" s="5">
        <v>5</v>
      </c>
      <c r="D94" s="6">
        <v>2.9154518950437317E-3</v>
      </c>
    </row>
    <row r="95" spans="2:4" x14ac:dyDescent="0.25">
      <c r="B95" s="4" t="s">
        <v>66</v>
      </c>
      <c r="C95" s="5">
        <v>5</v>
      </c>
      <c r="D95" s="6">
        <v>2.9154518950437317E-3</v>
      </c>
    </row>
    <row r="96" spans="2:4" x14ac:dyDescent="0.25">
      <c r="B96" s="4" t="s">
        <v>67</v>
      </c>
      <c r="C96" s="5">
        <v>4</v>
      </c>
      <c r="D96" s="6">
        <v>2.3323615160349854E-3</v>
      </c>
    </row>
    <row r="97" spans="2:4" x14ac:dyDescent="0.25">
      <c r="B97" s="4" t="s">
        <v>68</v>
      </c>
      <c r="C97" s="5">
        <v>4</v>
      </c>
      <c r="D97" s="6">
        <v>2.3323615160349854E-3</v>
      </c>
    </row>
    <row r="98" spans="2:4" x14ac:dyDescent="0.25">
      <c r="B98" s="4" t="s">
        <v>69</v>
      </c>
      <c r="C98" s="5">
        <v>2</v>
      </c>
      <c r="D98" s="6">
        <v>1.1661807580174927E-3</v>
      </c>
    </row>
    <row r="99" spans="2:4" x14ac:dyDescent="0.25">
      <c r="B99" s="4" t="s">
        <v>70</v>
      </c>
      <c r="C99" s="5">
        <v>2</v>
      </c>
      <c r="D99" s="6">
        <v>1.1661807580174927E-3</v>
      </c>
    </row>
    <row r="100" spans="2:4" x14ac:dyDescent="0.25">
      <c r="B100" s="4" t="s">
        <v>71</v>
      </c>
      <c r="C100" s="5">
        <v>2</v>
      </c>
      <c r="D100" s="6">
        <v>1.1661807580174927E-3</v>
      </c>
    </row>
    <row r="101" spans="2:4" x14ac:dyDescent="0.25">
      <c r="B101" s="4" t="s">
        <v>72</v>
      </c>
      <c r="C101" s="5">
        <v>1</v>
      </c>
      <c r="D101" s="6">
        <v>5.8309037900874635E-4</v>
      </c>
    </row>
    <row r="102" spans="2:4" x14ac:dyDescent="0.25">
      <c r="B102" s="4" t="s">
        <v>73</v>
      </c>
      <c r="C102" s="5">
        <v>1</v>
      </c>
      <c r="D102" s="6">
        <v>5.8309037900874635E-4</v>
      </c>
    </row>
    <row r="103" spans="2:4" x14ac:dyDescent="0.25">
      <c r="B103" s="4" t="s">
        <v>74</v>
      </c>
      <c r="C103" s="5">
        <v>1</v>
      </c>
      <c r="D103" s="6">
        <v>5.8309037900874635E-4</v>
      </c>
    </row>
    <row r="104" spans="2:4" x14ac:dyDescent="0.25">
      <c r="B104" s="4" t="s">
        <v>75</v>
      </c>
      <c r="C104" s="5">
        <v>1</v>
      </c>
      <c r="D104" s="6">
        <v>5.8309037900874635E-4</v>
      </c>
    </row>
    <row r="105" spans="2:4" x14ac:dyDescent="0.25">
      <c r="B105" s="4" t="s">
        <v>76</v>
      </c>
      <c r="C105" s="5">
        <v>1</v>
      </c>
      <c r="D105" s="6">
        <v>5.8309037900874635E-4</v>
      </c>
    </row>
    <row r="106" spans="2:4" x14ac:dyDescent="0.25">
      <c r="B106" s="4" t="s">
        <v>77</v>
      </c>
      <c r="C106" s="5">
        <v>1</v>
      </c>
      <c r="D106" s="6">
        <v>5.8309037900874635E-4</v>
      </c>
    </row>
    <row r="107" spans="2:4" x14ac:dyDescent="0.25">
      <c r="B107" s="4" t="s">
        <v>78</v>
      </c>
      <c r="C107" s="5">
        <v>1</v>
      </c>
      <c r="D107" s="6">
        <v>5.8309037900874635E-4</v>
      </c>
    </row>
    <row r="108" spans="2:4" x14ac:dyDescent="0.25">
      <c r="B108" s="4" t="s">
        <v>79</v>
      </c>
      <c r="C108" s="5">
        <v>1</v>
      </c>
      <c r="D108" s="6">
        <v>5.8309037900874635E-4</v>
      </c>
    </row>
    <row r="109" spans="2:4" x14ac:dyDescent="0.25">
      <c r="B109" s="4" t="s">
        <v>80</v>
      </c>
      <c r="C109" s="5">
        <v>1</v>
      </c>
      <c r="D109" s="6">
        <v>5.8309037900874635E-4</v>
      </c>
    </row>
    <row r="110" spans="2:4" x14ac:dyDescent="0.25">
      <c r="B110" s="4" t="s">
        <v>81</v>
      </c>
      <c r="C110" s="5">
        <v>1</v>
      </c>
      <c r="D110" s="6">
        <v>5.8309037900874635E-4</v>
      </c>
    </row>
    <row r="111" spans="2:4" x14ac:dyDescent="0.25">
      <c r="B111" s="4" t="s">
        <v>82</v>
      </c>
      <c r="C111" s="5">
        <v>1</v>
      </c>
      <c r="D111" s="6">
        <v>5.8309037900874635E-4</v>
      </c>
    </row>
    <row r="112" spans="2:4" x14ac:dyDescent="0.25">
      <c r="B112" s="4" t="s">
        <v>83</v>
      </c>
      <c r="C112" s="5">
        <v>1</v>
      </c>
      <c r="D112" s="6">
        <v>5.8309037900874635E-4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328"/>
  <sheetViews>
    <sheetView zoomScale="90" zoomScaleNormal="90" workbookViewId="0">
      <selection activeCell="B335" sqref="B335"/>
    </sheetView>
  </sheetViews>
  <sheetFormatPr defaultRowHeight="15" x14ac:dyDescent="0.25"/>
  <cols>
    <col min="1" max="1" width="5.140625" style="14" bestFit="1" customWidth="1"/>
    <col min="2" max="2" width="109.140625" style="16" bestFit="1" customWidth="1"/>
    <col min="3" max="3" width="54.7109375" style="14" bestFit="1" customWidth="1"/>
    <col min="4" max="4" width="14.5703125" style="13" bestFit="1" customWidth="1"/>
    <col min="5" max="5" width="14.85546875" style="14" bestFit="1" customWidth="1"/>
    <col min="6" max="6" width="9.42578125" style="13" bestFit="1" customWidth="1"/>
    <col min="7" max="7" width="14.42578125" style="13" bestFit="1" customWidth="1"/>
    <col min="8" max="8" width="21.85546875" style="13" bestFit="1" customWidth="1"/>
    <col min="9" max="9" width="16.5703125" style="14" bestFit="1" customWidth="1"/>
    <col min="10" max="10" width="12.140625" style="14" bestFit="1" customWidth="1"/>
    <col min="11" max="16384" width="9.140625" style="14"/>
  </cols>
  <sheetData>
    <row r="1" spans="1:8" ht="18.75" x14ac:dyDescent="0.25">
      <c r="B1" s="19" t="s">
        <v>219</v>
      </c>
    </row>
    <row r="3" spans="1:8" x14ac:dyDescent="0.25">
      <c r="A3" s="10" t="s">
        <v>92</v>
      </c>
      <c r="B3" s="11" t="s">
        <v>93</v>
      </c>
      <c r="C3" s="10" t="s">
        <v>94</v>
      </c>
      <c r="D3" s="12" t="s">
        <v>95</v>
      </c>
      <c r="E3" s="10" t="s">
        <v>96</v>
      </c>
    </row>
    <row r="4" spans="1:8" ht="30" x14ac:dyDescent="0.25">
      <c r="A4" s="14" t="s">
        <v>97</v>
      </c>
      <c r="B4" s="11" t="s">
        <v>98</v>
      </c>
      <c r="C4" s="14" t="s">
        <v>99</v>
      </c>
      <c r="D4" s="13">
        <v>91</v>
      </c>
      <c r="E4" s="15">
        <f t="shared" ref="E4:E9" si="0">D4/$D$9</f>
        <v>4.848161960575386E-2</v>
      </c>
    </row>
    <row r="5" spans="1:8" x14ac:dyDescent="0.25">
      <c r="C5" s="14" t="s">
        <v>100</v>
      </c>
      <c r="D5" s="13">
        <v>764</v>
      </c>
      <c r="E5" s="15">
        <f t="shared" si="0"/>
        <v>0.40703249866808738</v>
      </c>
    </row>
    <row r="6" spans="1:8" x14ac:dyDescent="0.25">
      <c r="C6" s="14" t="s">
        <v>101</v>
      </c>
      <c r="D6" s="13">
        <v>176</v>
      </c>
      <c r="E6" s="15">
        <f t="shared" si="0"/>
        <v>9.3766648907831651E-2</v>
      </c>
    </row>
    <row r="7" spans="1:8" x14ac:dyDescent="0.25">
      <c r="C7" s="14" t="s">
        <v>102</v>
      </c>
      <c r="D7" s="13">
        <v>354</v>
      </c>
      <c r="E7" s="15">
        <f t="shared" si="0"/>
        <v>0.18859882791688865</v>
      </c>
    </row>
    <row r="8" spans="1:8" x14ac:dyDescent="0.25">
      <c r="C8" s="14" t="s">
        <v>103</v>
      </c>
      <c r="D8" s="13">
        <v>492</v>
      </c>
      <c r="E8" s="15">
        <f t="shared" si="0"/>
        <v>0.26212040490143845</v>
      </c>
    </row>
    <row r="9" spans="1:8" x14ac:dyDescent="0.25">
      <c r="C9" s="14" t="s">
        <v>104</v>
      </c>
      <c r="D9" s="13">
        <f>SUM(D4:D8)</f>
        <v>1877</v>
      </c>
      <c r="E9" s="15">
        <f t="shared" si="0"/>
        <v>1</v>
      </c>
    </row>
    <row r="10" spans="1:8" x14ac:dyDescent="0.25">
      <c r="E10" s="15"/>
    </row>
    <row r="11" spans="1:8" x14ac:dyDescent="0.25">
      <c r="D11" s="20" t="s">
        <v>220</v>
      </c>
      <c r="E11" s="15"/>
    </row>
    <row r="12" spans="1:8" x14ac:dyDescent="0.25">
      <c r="D12" s="12" t="s">
        <v>95</v>
      </c>
      <c r="E12" s="10" t="s">
        <v>96</v>
      </c>
      <c r="F12" s="12" t="s">
        <v>105</v>
      </c>
      <c r="G12" s="12" t="s">
        <v>106</v>
      </c>
      <c r="H12" s="12" t="s">
        <v>107</v>
      </c>
    </row>
    <row r="13" spans="1:8" x14ac:dyDescent="0.25">
      <c r="A13" s="14" t="s">
        <v>108</v>
      </c>
      <c r="B13" s="11" t="s">
        <v>109</v>
      </c>
      <c r="C13" s="14" t="s">
        <v>110</v>
      </c>
      <c r="D13" s="13">
        <v>686</v>
      </c>
      <c r="E13" s="15">
        <f t="shared" ref="E13:E25" si="1">D13/$D$25</f>
        <v>0.42241379310344829</v>
      </c>
      <c r="F13" s="13">
        <v>1</v>
      </c>
      <c r="G13" s="13">
        <f>D36</f>
        <v>410</v>
      </c>
      <c r="H13" s="13">
        <f>D28</f>
        <v>273</v>
      </c>
    </row>
    <row r="14" spans="1:8" x14ac:dyDescent="0.25">
      <c r="C14" s="14" t="s">
        <v>111</v>
      </c>
      <c r="D14" s="13">
        <v>671</v>
      </c>
      <c r="E14" s="15">
        <f t="shared" si="1"/>
        <v>0.41317733990147781</v>
      </c>
      <c r="F14" s="13">
        <v>2</v>
      </c>
      <c r="G14" s="13">
        <f>D54</f>
        <v>372</v>
      </c>
      <c r="H14" s="13">
        <f>D46</f>
        <v>299</v>
      </c>
    </row>
    <row r="15" spans="1:8" x14ac:dyDescent="0.25">
      <c r="C15" s="14" t="s">
        <v>112</v>
      </c>
      <c r="D15" s="13">
        <v>652</v>
      </c>
      <c r="E15" s="15">
        <f t="shared" si="1"/>
        <v>0.40147783251231528</v>
      </c>
      <c r="F15" s="13">
        <v>3</v>
      </c>
      <c r="G15" s="13">
        <f>D72</f>
        <v>319</v>
      </c>
      <c r="H15" s="13">
        <f>D64</f>
        <v>331</v>
      </c>
    </row>
    <row r="16" spans="1:8" x14ac:dyDescent="0.25">
      <c r="C16" s="14" t="s">
        <v>113</v>
      </c>
      <c r="D16" s="13">
        <v>599</v>
      </c>
      <c r="E16" s="15">
        <f t="shared" si="1"/>
        <v>0.36884236453201968</v>
      </c>
      <c r="F16" s="13">
        <v>4</v>
      </c>
      <c r="G16" s="13">
        <f>D90</f>
        <v>283</v>
      </c>
      <c r="H16" s="13">
        <f>D82</f>
        <v>314</v>
      </c>
    </row>
    <row r="17" spans="2:8" x14ac:dyDescent="0.25">
      <c r="C17" s="14" t="s">
        <v>116</v>
      </c>
      <c r="D17" s="13">
        <v>394</v>
      </c>
      <c r="E17" s="15">
        <f t="shared" si="1"/>
        <v>0.24261083743842365</v>
      </c>
      <c r="F17" s="13">
        <v>5</v>
      </c>
      <c r="G17" s="13">
        <f>D144</f>
        <v>274</v>
      </c>
      <c r="H17" s="13">
        <f>D136</f>
        <v>120</v>
      </c>
    </row>
    <row r="18" spans="2:8" x14ac:dyDescent="0.25">
      <c r="C18" s="14" t="s">
        <v>115</v>
      </c>
      <c r="D18" s="13">
        <v>432</v>
      </c>
      <c r="E18" s="15">
        <f t="shared" si="1"/>
        <v>0.26600985221674878</v>
      </c>
      <c r="F18" s="13">
        <v>6</v>
      </c>
      <c r="G18" s="13">
        <f>D126</f>
        <v>185</v>
      </c>
      <c r="H18" s="13">
        <f>D118</f>
        <v>246</v>
      </c>
    </row>
    <row r="19" spans="2:8" x14ac:dyDescent="0.25">
      <c r="C19" s="14" t="s">
        <v>114</v>
      </c>
      <c r="D19" s="13">
        <v>446</v>
      </c>
      <c r="E19" s="15">
        <f t="shared" si="1"/>
        <v>0.27463054187192121</v>
      </c>
      <c r="F19" s="13">
        <v>7</v>
      </c>
      <c r="G19" s="13">
        <f>D108</f>
        <v>173</v>
      </c>
      <c r="H19" s="13">
        <f>D100</f>
        <v>271</v>
      </c>
    </row>
    <row r="20" spans="2:8" x14ac:dyDescent="0.25">
      <c r="C20" s="14" t="s">
        <v>117</v>
      </c>
      <c r="D20" s="13">
        <v>317</v>
      </c>
      <c r="E20" s="15">
        <f t="shared" si="1"/>
        <v>0.19519704433497537</v>
      </c>
      <c r="F20" s="13">
        <v>8</v>
      </c>
      <c r="G20" s="13">
        <f>D162</f>
        <v>161</v>
      </c>
      <c r="H20" s="13">
        <f>D154</f>
        <v>156</v>
      </c>
    </row>
    <row r="21" spans="2:8" x14ac:dyDescent="0.25">
      <c r="C21" s="14" t="s">
        <v>119</v>
      </c>
      <c r="D21" s="13">
        <v>270</v>
      </c>
      <c r="E21" s="15">
        <f t="shared" si="1"/>
        <v>0.16625615763546797</v>
      </c>
      <c r="F21" s="13">
        <v>9</v>
      </c>
      <c r="G21" s="13">
        <f>D198</f>
        <v>146</v>
      </c>
      <c r="H21" s="13">
        <f>D190</f>
        <v>124</v>
      </c>
    </row>
    <row r="22" spans="2:8" x14ac:dyDescent="0.25">
      <c r="C22" s="14" t="s">
        <v>118</v>
      </c>
      <c r="D22" s="13">
        <v>301</v>
      </c>
      <c r="E22" s="15">
        <f t="shared" si="1"/>
        <v>0.18534482758620691</v>
      </c>
      <c r="F22" s="13">
        <v>10</v>
      </c>
      <c r="G22" s="13">
        <f>D180</f>
        <v>118</v>
      </c>
      <c r="H22" s="13">
        <f>D172</f>
        <v>183</v>
      </c>
    </row>
    <row r="23" spans="2:8" x14ac:dyDescent="0.25">
      <c r="C23" s="14" t="s">
        <v>121</v>
      </c>
      <c r="D23" s="13">
        <v>231</v>
      </c>
      <c r="E23" s="15">
        <f t="shared" si="1"/>
        <v>0.14224137931034483</v>
      </c>
      <c r="F23" s="13">
        <v>11</v>
      </c>
      <c r="G23" s="13">
        <f>D234</f>
        <v>97</v>
      </c>
      <c r="H23" s="13">
        <f>D226</f>
        <v>134</v>
      </c>
    </row>
    <row r="24" spans="2:8" x14ac:dyDescent="0.25">
      <c r="C24" s="14" t="s">
        <v>120</v>
      </c>
      <c r="D24" s="13">
        <v>262</v>
      </c>
      <c r="E24" s="15">
        <f t="shared" si="1"/>
        <v>0.16133004926108374</v>
      </c>
      <c r="F24" s="13">
        <v>12</v>
      </c>
      <c r="G24" s="13">
        <f>D216</f>
        <v>76</v>
      </c>
      <c r="H24" s="13">
        <f>D208</f>
        <v>186</v>
      </c>
    </row>
    <row r="25" spans="2:8" x14ac:dyDescent="0.25">
      <c r="C25" s="14" t="s">
        <v>122</v>
      </c>
      <c r="D25" s="13">
        <v>1624</v>
      </c>
      <c r="E25" s="15">
        <f t="shared" si="1"/>
        <v>1</v>
      </c>
    </row>
    <row r="26" spans="2:8" x14ac:dyDescent="0.25">
      <c r="E26" s="15"/>
    </row>
    <row r="27" spans="2:8" x14ac:dyDescent="0.25">
      <c r="D27" s="12" t="s">
        <v>95</v>
      </c>
      <c r="E27" s="10" t="s">
        <v>96</v>
      </c>
      <c r="F27" s="12"/>
    </row>
    <row r="28" spans="2:8" x14ac:dyDescent="0.25">
      <c r="B28" s="11" t="s">
        <v>110</v>
      </c>
      <c r="C28" s="10" t="s">
        <v>123</v>
      </c>
      <c r="D28" s="12">
        <v>273</v>
      </c>
    </row>
    <row r="29" spans="2:8" x14ac:dyDescent="0.25">
      <c r="C29" s="14" t="s">
        <v>124</v>
      </c>
      <c r="D29" s="13">
        <v>204</v>
      </c>
      <c r="E29" s="21">
        <f t="shared" ref="E29:E34" si="2">D29/$D$28</f>
        <v>0.74725274725274726</v>
      </c>
      <c r="F29" s="20" t="s">
        <v>221</v>
      </c>
    </row>
    <row r="30" spans="2:8" x14ac:dyDescent="0.25">
      <c r="C30" s="14" t="s">
        <v>125</v>
      </c>
      <c r="D30" s="13">
        <v>13</v>
      </c>
      <c r="E30" s="15">
        <f t="shared" si="2"/>
        <v>4.7619047619047616E-2</v>
      </c>
    </row>
    <row r="31" spans="2:8" x14ac:dyDescent="0.25">
      <c r="C31" s="14" t="s">
        <v>126</v>
      </c>
      <c r="D31" s="13">
        <v>11</v>
      </c>
      <c r="E31" s="15">
        <f t="shared" si="2"/>
        <v>4.0293040293040296E-2</v>
      </c>
    </row>
    <row r="32" spans="2:8" x14ac:dyDescent="0.25">
      <c r="C32" s="14" t="s">
        <v>127</v>
      </c>
      <c r="D32" s="13">
        <v>17</v>
      </c>
      <c r="E32" s="15">
        <f t="shared" si="2"/>
        <v>6.2271062271062272E-2</v>
      </c>
    </row>
    <row r="33" spans="1:10" x14ac:dyDescent="0.25">
      <c r="C33" s="14" t="s">
        <v>128</v>
      </c>
      <c r="D33" s="13">
        <v>25</v>
      </c>
      <c r="E33" s="15">
        <f t="shared" si="2"/>
        <v>9.1575091575091569E-2</v>
      </c>
    </row>
    <row r="34" spans="1:10" x14ac:dyDescent="0.25">
      <c r="C34" s="14" t="s">
        <v>129</v>
      </c>
      <c r="D34" s="13">
        <v>3</v>
      </c>
      <c r="E34" s="15">
        <f t="shared" si="2"/>
        <v>1.098901098901099E-2</v>
      </c>
    </row>
    <row r="35" spans="1:10" x14ac:dyDescent="0.25">
      <c r="D35" s="12" t="s">
        <v>95</v>
      </c>
      <c r="E35" s="10" t="s">
        <v>96</v>
      </c>
    </row>
    <row r="36" spans="1:10" s="13" customFormat="1" x14ac:dyDescent="0.25">
      <c r="A36" s="14"/>
      <c r="B36" s="16"/>
      <c r="C36" s="17" t="s">
        <v>130</v>
      </c>
      <c r="D36" s="12">
        <v>410</v>
      </c>
      <c r="E36" s="14"/>
      <c r="I36" s="14"/>
      <c r="J36" s="14"/>
    </row>
    <row r="37" spans="1:10" s="13" customFormat="1" x14ac:dyDescent="0.25">
      <c r="A37" s="14"/>
      <c r="B37" s="16"/>
      <c r="C37" s="14" t="s">
        <v>131</v>
      </c>
      <c r="D37" s="13">
        <v>4</v>
      </c>
      <c r="E37" s="15">
        <f t="shared" ref="E37:E43" si="3">D37/$D$36</f>
        <v>9.7560975609756097E-3</v>
      </c>
      <c r="I37" s="14"/>
      <c r="J37" s="14"/>
    </row>
    <row r="38" spans="1:10" s="13" customFormat="1" x14ac:dyDescent="0.25">
      <c r="A38" s="14"/>
      <c r="B38" s="16"/>
      <c r="C38" s="14" t="s">
        <v>132</v>
      </c>
      <c r="D38" s="13">
        <v>59</v>
      </c>
      <c r="E38" s="15">
        <f t="shared" si="3"/>
        <v>0.14390243902439023</v>
      </c>
      <c r="I38" s="14"/>
      <c r="J38" s="14"/>
    </row>
    <row r="39" spans="1:10" s="13" customFormat="1" x14ac:dyDescent="0.25">
      <c r="A39" s="14"/>
      <c r="B39" s="16"/>
      <c r="C39" s="14" t="s">
        <v>133</v>
      </c>
      <c r="D39" s="13">
        <v>170</v>
      </c>
      <c r="E39" s="22">
        <f t="shared" si="3"/>
        <v>0.41463414634146339</v>
      </c>
      <c r="F39" s="20" t="s">
        <v>222</v>
      </c>
      <c r="I39" s="14"/>
      <c r="J39" s="14"/>
    </row>
    <row r="40" spans="1:10" s="13" customFormat="1" x14ac:dyDescent="0.25">
      <c r="A40" s="14"/>
      <c r="B40" s="16"/>
      <c r="C40" s="14" t="s">
        <v>134</v>
      </c>
      <c r="D40" s="13">
        <v>127</v>
      </c>
      <c r="E40" s="22">
        <f t="shared" si="3"/>
        <v>0.30975609756097561</v>
      </c>
      <c r="I40" s="14"/>
      <c r="J40" s="14"/>
    </row>
    <row r="41" spans="1:10" s="13" customFormat="1" x14ac:dyDescent="0.25">
      <c r="A41" s="14"/>
      <c r="B41" s="16"/>
      <c r="C41" s="14" t="s">
        <v>135</v>
      </c>
      <c r="D41" s="13">
        <v>43</v>
      </c>
      <c r="E41" s="15">
        <f t="shared" si="3"/>
        <v>0.1048780487804878</v>
      </c>
      <c r="I41" s="14"/>
      <c r="J41" s="14"/>
    </row>
    <row r="42" spans="1:10" s="13" customFormat="1" x14ac:dyDescent="0.25">
      <c r="A42" s="14"/>
      <c r="B42" s="16"/>
      <c r="C42" s="14" t="s">
        <v>136</v>
      </c>
      <c r="D42" s="13">
        <v>6</v>
      </c>
      <c r="E42" s="15">
        <f t="shared" si="3"/>
        <v>1.4634146341463415E-2</v>
      </c>
      <c r="I42" s="14"/>
      <c r="J42" s="14"/>
    </row>
    <row r="43" spans="1:10" s="13" customFormat="1" x14ac:dyDescent="0.25">
      <c r="A43" s="14"/>
      <c r="B43" s="16"/>
      <c r="C43" s="14" t="s">
        <v>129</v>
      </c>
      <c r="D43" s="13">
        <v>1</v>
      </c>
      <c r="E43" s="15">
        <f t="shared" si="3"/>
        <v>2.4390243902439024E-3</v>
      </c>
      <c r="I43" s="14"/>
      <c r="J43" s="14"/>
    </row>
    <row r="45" spans="1:10" s="13" customFormat="1" x14ac:dyDescent="0.25">
      <c r="A45" s="14"/>
      <c r="B45" s="16"/>
      <c r="C45" s="14"/>
      <c r="D45" s="12" t="s">
        <v>95</v>
      </c>
      <c r="E45" s="10" t="s">
        <v>96</v>
      </c>
      <c r="I45" s="14"/>
      <c r="J45" s="14"/>
    </row>
    <row r="46" spans="1:10" s="13" customFormat="1" x14ac:dyDescent="0.25">
      <c r="A46" s="14"/>
      <c r="B46" s="10" t="s">
        <v>111</v>
      </c>
      <c r="C46" s="10" t="s">
        <v>123</v>
      </c>
      <c r="D46" s="12">
        <v>299</v>
      </c>
      <c r="E46" s="14"/>
      <c r="I46" s="14"/>
      <c r="J46" s="14"/>
    </row>
    <row r="47" spans="1:10" s="13" customFormat="1" x14ac:dyDescent="0.25">
      <c r="A47" s="14"/>
      <c r="B47" s="16"/>
      <c r="C47" s="14" t="s">
        <v>124</v>
      </c>
      <c r="D47" s="13">
        <v>205</v>
      </c>
      <c r="E47" s="21">
        <f t="shared" ref="E47:E52" si="4">D47/$D$46</f>
        <v>0.68561872909698995</v>
      </c>
      <c r="F47" s="20" t="s">
        <v>221</v>
      </c>
      <c r="I47" s="14"/>
      <c r="J47" s="14"/>
    </row>
    <row r="48" spans="1:10" s="13" customFormat="1" x14ac:dyDescent="0.25">
      <c r="A48" s="14"/>
      <c r="B48" s="16"/>
      <c r="C48" s="14" t="s">
        <v>125</v>
      </c>
      <c r="D48" s="13">
        <v>31</v>
      </c>
      <c r="E48" s="15">
        <f t="shared" si="4"/>
        <v>0.10367892976588629</v>
      </c>
      <c r="I48" s="14"/>
      <c r="J48" s="14"/>
    </row>
    <row r="49" spans="1:10" s="13" customFormat="1" x14ac:dyDescent="0.25">
      <c r="A49" s="14"/>
      <c r="B49" s="16"/>
      <c r="C49" s="14" t="s">
        <v>126</v>
      </c>
      <c r="D49" s="13">
        <v>13</v>
      </c>
      <c r="E49" s="15">
        <f t="shared" si="4"/>
        <v>4.3478260869565216E-2</v>
      </c>
      <c r="I49" s="14"/>
      <c r="J49" s="14"/>
    </row>
    <row r="50" spans="1:10" s="13" customFormat="1" x14ac:dyDescent="0.25">
      <c r="A50" s="14"/>
      <c r="B50" s="16"/>
      <c r="C50" s="14" t="s">
        <v>127</v>
      </c>
      <c r="D50" s="13">
        <v>11</v>
      </c>
      <c r="E50" s="15">
        <f t="shared" si="4"/>
        <v>3.678929765886288E-2</v>
      </c>
      <c r="I50" s="14"/>
      <c r="J50" s="14"/>
    </row>
    <row r="51" spans="1:10" s="13" customFormat="1" x14ac:dyDescent="0.25">
      <c r="A51" s="14"/>
      <c r="B51" s="16"/>
      <c r="C51" s="14" t="s">
        <v>128</v>
      </c>
      <c r="D51" s="13">
        <v>35</v>
      </c>
      <c r="E51" s="15">
        <f t="shared" si="4"/>
        <v>0.11705685618729098</v>
      </c>
      <c r="I51" s="14"/>
      <c r="J51" s="14"/>
    </row>
    <row r="52" spans="1:10" s="13" customFormat="1" x14ac:dyDescent="0.25">
      <c r="A52" s="14"/>
      <c r="B52" s="16"/>
      <c r="C52" s="14" t="s">
        <v>129</v>
      </c>
      <c r="D52" s="13">
        <v>4</v>
      </c>
      <c r="E52" s="15">
        <f t="shared" si="4"/>
        <v>1.3377926421404682E-2</v>
      </c>
      <c r="I52" s="14"/>
      <c r="J52" s="14"/>
    </row>
    <row r="53" spans="1:10" s="13" customFormat="1" x14ac:dyDescent="0.25">
      <c r="A53" s="14"/>
      <c r="B53" s="16"/>
      <c r="C53" s="14"/>
      <c r="D53" s="12" t="s">
        <v>95</v>
      </c>
      <c r="E53" s="10" t="s">
        <v>96</v>
      </c>
      <c r="I53" s="14"/>
      <c r="J53" s="14"/>
    </row>
    <row r="54" spans="1:10" s="13" customFormat="1" x14ac:dyDescent="0.25">
      <c r="A54" s="14"/>
      <c r="B54" s="16"/>
      <c r="C54" s="17" t="s">
        <v>130</v>
      </c>
      <c r="D54" s="12">
        <v>372</v>
      </c>
      <c r="E54" s="14"/>
      <c r="I54" s="14"/>
      <c r="J54" s="14"/>
    </row>
    <row r="55" spans="1:10" s="13" customFormat="1" x14ac:dyDescent="0.25">
      <c r="A55" s="14"/>
      <c r="B55" s="16"/>
      <c r="C55" s="14" t="s">
        <v>131</v>
      </c>
      <c r="D55" s="13">
        <v>5</v>
      </c>
      <c r="E55" s="15">
        <f t="shared" ref="E55:E61" si="5">D55/$D$54</f>
        <v>1.3440860215053764E-2</v>
      </c>
      <c r="I55" s="14"/>
      <c r="J55" s="14"/>
    </row>
    <row r="56" spans="1:10" s="13" customFormat="1" x14ac:dyDescent="0.25">
      <c r="A56" s="14"/>
      <c r="B56" s="16"/>
      <c r="C56" s="14" t="s">
        <v>132</v>
      </c>
      <c r="D56" s="13">
        <v>22</v>
      </c>
      <c r="E56" s="15">
        <f t="shared" si="5"/>
        <v>5.9139784946236562E-2</v>
      </c>
      <c r="I56" s="14"/>
      <c r="J56" s="14"/>
    </row>
    <row r="57" spans="1:10" s="13" customFormat="1" x14ac:dyDescent="0.25">
      <c r="A57" s="14"/>
      <c r="B57" s="16"/>
      <c r="C57" s="14" t="s">
        <v>133</v>
      </c>
      <c r="D57" s="13">
        <v>61</v>
      </c>
      <c r="E57" s="22">
        <f t="shared" si="5"/>
        <v>0.16397849462365591</v>
      </c>
      <c r="F57" s="20" t="s">
        <v>223</v>
      </c>
      <c r="I57" s="14"/>
      <c r="J57" s="14"/>
    </row>
    <row r="58" spans="1:10" s="13" customFormat="1" x14ac:dyDescent="0.25">
      <c r="A58" s="14"/>
      <c r="B58" s="16"/>
      <c r="C58" s="14" t="s">
        <v>134</v>
      </c>
      <c r="D58" s="13">
        <v>143</v>
      </c>
      <c r="E58" s="22">
        <f t="shared" si="5"/>
        <v>0.38440860215053763</v>
      </c>
      <c r="I58" s="14"/>
      <c r="J58" s="14"/>
    </row>
    <row r="59" spans="1:10" s="13" customFormat="1" x14ac:dyDescent="0.25">
      <c r="A59" s="14"/>
      <c r="B59" s="16"/>
      <c r="C59" s="14" t="s">
        <v>135</v>
      </c>
      <c r="D59" s="13">
        <v>131</v>
      </c>
      <c r="E59" s="22">
        <f t="shared" si="5"/>
        <v>0.35215053763440862</v>
      </c>
      <c r="I59" s="14"/>
      <c r="J59" s="14"/>
    </row>
    <row r="60" spans="1:10" s="13" customFormat="1" x14ac:dyDescent="0.25">
      <c r="A60" s="14"/>
      <c r="B60" s="16"/>
      <c r="C60" s="14" t="s">
        <v>136</v>
      </c>
      <c r="D60" s="13">
        <v>9</v>
      </c>
      <c r="E60" s="15">
        <f t="shared" si="5"/>
        <v>2.4193548387096774E-2</v>
      </c>
      <c r="I60" s="14"/>
      <c r="J60" s="14"/>
    </row>
    <row r="61" spans="1:10" s="13" customFormat="1" x14ac:dyDescent="0.25">
      <c r="A61" s="14"/>
      <c r="B61" s="16"/>
      <c r="C61" s="14" t="s">
        <v>129</v>
      </c>
      <c r="D61" s="13">
        <v>1</v>
      </c>
      <c r="E61" s="15">
        <f t="shared" si="5"/>
        <v>2.6881720430107529E-3</v>
      </c>
      <c r="I61" s="14"/>
      <c r="J61" s="14"/>
    </row>
    <row r="63" spans="1:10" s="13" customFormat="1" x14ac:dyDescent="0.25">
      <c r="A63" s="14"/>
      <c r="B63" s="16"/>
      <c r="C63" s="14"/>
      <c r="D63" s="12" t="s">
        <v>95</v>
      </c>
      <c r="E63" s="10" t="s">
        <v>96</v>
      </c>
      <c r="I63" s="14"/>
      <c r="J63" s="14"/>
    </row>
    <row r="64" spans="1:10" s="13" customFormat="1" x14ac:dyDescent="0.25">
      <c r="A64" s="14"/>
      <c r="B64" s="10" t="s">
        <v>112</v>
      </c>
      <c r="C64" s="10" t="s">
        <v>123</v>
      </c>
      <c r="D64" s="12">
        <v>331</v>
      </c>
      <c r="E64" s="14"/>
      <c r="I64" s="14"/>
      <c r="J64" s="14"/>
    </row>
    <row r="65" spans="1:10" s="13" customFormat="1" x14ac:dyDescent="0.25">
      <c r="A65" s="14"/>
      <c r="B65" s="16"/>
      <c r="C65" s="14" t="s">
        <v>124</v>
      </c>
      <c r="D65" s="13">
        <v>248</v>
      </c>
      <c r="E65" s="21">
        <f t="shared" ref="E65:E70" si="6">D65/$D$64</f>
        <v>0.74924471299093653</v>
      </c>
      <c r="F65" s="20" t="s">
        <v>221</v>
      </c>
      <c r="I65" s="14"/>
      <c r="J65" s="14"/>
    </row>
    <row r="66" spans="1:10" s="13" customFormat="1" x14ac:dyDescent="0.25">
      <c r="A66" s="14"/>
      <c r="B66" s="16"/>
      <c r="C66" s="14" t="s">
        <v>125</v>
      </c>
      <c r="D66" s="13">
        <v>10</v>
      </c>
      <c r="E66" s="15">
        <f t="shared" si="6"/>
        <v>3.0211480362537766E-2</v>
      </c>
      <c r="I66" s="14"/>
      <c r="J66" s="14"/>
    </row>
    <row r="67" spans="1:10" s="13" customFormat="1" x14ac:dyDescent="0.25">
      <c r="A67" s="14"/>
      <c r="B67" s="16"/>
      <c r="C67" s="14" t="s">
        <v>126</v>
      </c>
      <c r="D67" s="13">
        <v>15</v>
      </c>
      <c r="E67" s="15">
        <f t="shared" si="6"/>
        <v>4.5317220543806644E-2</v>
      </c>
      <c r="I67" s="14"/>
      <c r="J67" s="14"/>
    </row>
    <row r="68" spans="1:10" s="13" customFormat="1" x14ac:dyDescent="0.25">
      <c r="A68" s="14"/>
      <c r="B68" s="16"/>
      <c r="C68" s="14" t="s">
        <v>127</v>
      </c>
      <c r="D68" s="13">
        <v>12</v>
      </c>
      <c r="E68" s="15">
        <f t="shared" si="6"/>
        <v>3.6253776435045321E-2</v>
      </c>
      <c r="I68" s="14"/>
      <c r="J68" s="14"/>
    </row>
    <row r="69" spans="1:10" s="13" customFormat="1" x14ac:dyDescent="0.25">
      <c r="A69" s="14"/>
      <c r="B69" s="16"/>
      <c r="C69" s="14" t="s">
        <v>128</v>
      </c>
      <c r="D69" s="13">
        <v>44</v>
      </c>
      <c r="E69" s="15">
        <f t="shared" si="6"/>
        <v>0.13293051359516617</v>
      </c>
      <c r="I69" s="14"/>
      <c r="J69" s="14"/>
    </row>
    <row r="70" spans="1:10" s="13" customFormat="1" x14ac:dyDescent="0.25">
      <c r="A70" s="14"/>
      <c r="B70" s="16"/>
      <c r="C70" s="14" t="s">
        <v>129</v>
      </c>
      <c r="D70" s="13">
        <v>2</v>
      </c>
      <c r="E70" s="15">
        <f t="shared" si="6"/>
        <v>6.0422960725075529E-3</v>
      </c>
      <c r="I70" s="14"/>
      <c r="J70" s="14"/>
    </row>
    <row r="71" spans="1:10" s="13" customFormat="1" x14ac:dyDescent="0.25">
      <c r="A71" s="14"/>
      <c r="B71" s="16"/>
      <c r="C71" s="14"/>
      <c r="D71" s="12" t="s">
        <v>95</v>
      </c>
      <c r="E71" s="10" t="s">
        <v>96</v>
      </c>
      <c r="I71" s="14"/>
      <c r="J71" s="14"/>
    </row>
    <row r="72" spans="1:10" s="13" customFormat="1" x14ac:dyDescent="0.25">
      <c r="A72" s="14"/>
      <c r="B72" s="16"/>
      <c r="C72" s="17" t="s">
        <v>130</v>
      </c>
      <c r="D72" s="12">
        <v>319</v>
      </c>
      <c r="E72" s="14"/>
      <c r="I72" s="14"/>
      <c r="J72" s="14"/>
    </row>
    <row r="73" spans="1:10" s="13" customFormat="1" x14ac:dyDescent="0.25">
      <c r="A73" s="14"/>
      <c r="B73" s="16"/>
      <c r="C73" s="14" t="s">
        <v>131</v>
      </c>
      <c r="D73" s="13">
        <v>2</v>
      </c>
      <c r="E73" s="15">
        <f t="shared" ref="E73:E79" si="7">D73/$D$72</f>
        <v>6.269592476489028E-3</v>
      </c>
      <c r="I73" s="14"/>
      <c r="J73" s="14"/>
    </row>
    <row r="74" spans="1:10" s="13" customFormat="1" x14ac:dyDescent="0.25">
      <c r="A74" s="14"/>
      <c r="B74" s="16"/>
      <c r="C74" s="14" t="s">
        <v>132</v>
      </c>
      <c r="D74" s="13">
        <v>24</v>
      </c>
      <c r="E74" s="15">
        <f t="shared" si="7"/>
        <v>7.5235109717868343E-2</v>
      </c>
      <c r="I74" s="14"/>
      <c r="J74" s="14"/>
    </row>
    <row r="75" spans="1:10" s="13" customFormat="1" x14ac:dyDescent="0.25">
      <c r="A75" s="14"/>
      <c r="B75" s="16"/>
      <c r="C75" s="14" t="s">
        <v>133</v>
      </c>
      <c r="D75" s="13">
        <v>91</v>
      </c>
      <c r="E75" s="22">
        <f t="shared" si="7"/>
        <v>0.28526645768025077</v>
      </c>
      <c r="F75" s="20" t="s">
        <v>223</v>
      </c>
      <c r="I75" s="14"/>
      <c r="J75" s="14"/>
    </row>
    <row r="76" spans="1:10" s="13" customFormat="1" x14ac:dyDescent="0.25">
      <c r="A76" s="14"/>
      <c r="B76" s="16"/>
      <c r="C76" s="14" t="s">
        <v>134</v>
      </c>
      <c r="D76" s="13">
        <v>139</v>
      </c>
      <c r="E76" s="22">
        <f t="shared" si="7"/>
        <v>0.43573667711598746</v>
      </c>
      <c r="I76" s="14"/>
      <c r="J76" s="14"/>
    </row>
    <row r="77" spans="1:10" s="13" customFormat="1" x14ac:dyDescent="0.25">
      <c r="A77" s="14"/>
      <c r="B77" s="16"/>
      <c r="C77" s="14" t="s">
        <v>135</v>
      </c>
      <c r="D77" s="13">
        <v>55</v>
      </c>
      <c r="E77" s="22">
        <f t="shared" si="7"/>
        <v>0.17241379310344829</v>
      </c>
      <c r="I77" s="14"/>
      <c r="J77" s="14"/>
    </row>
    <row r="78" spans="1:10" s="13" customFormat="1" x14ac:dyDescent="0.25">
      <c r="A78" s="14"/>
      <c r="B78" s="16"/>
      <c r="C78" s="14" t="s">
        <v>136</v>
      </c>
      <c r="D78" s="13">
        <v>8</v>
      </c>
      <c r="E78" s="15">
        <f t="shared" si="7"/>
        <v>2.5078369905956112E-2</v>
      </c>
      <c r="I78" s="14"/>
      <c r="J78" s="14"/>
    </row>
    <row r="79" spans="1:10" s="13" customFormat="1" x14ac:dyDescent="0.25">
      <c r="A79" s="14"/>
      <c r="B79" s="16"/>
      <c r="C79" s="14" t="s">
        <v>129</v>
      </c>
      <c r="E79" s="15">
        <f t="shared" si="7"/>
        <v>0</v>
      </c>
      <c r="I79" s="14"/>
      <c r="J79" s="14"/>
    </row>
    <row r="81" spans="1:10" s="13" customFormat="1" x14ac:dyDescent="0.25">
      <c r="A81" s="14"/>
      <c r="B81" s="16"/>
      <c r="C81" s="14"/>
      <c r="D81" s="12" t="s">
        <v>95</v>
      </c>
      <c r="E81" s="10" t="s">
        <v>96</v>
      </c>
      <c r="I81" s="14"/>
      <c r="J81" s="14"/>
    </row>
    <row r="82" spans="1:10" s="13" customFormat="1" x14ac:dyDescent="0.25">
      <c r="A82" s="14"/>
      <c r="B82" s="10" t="s">
        <v>113</v>
      </c>
      <c r="C82" s="10" t="s">
        <v>123</v>
      </c>
      <c r="D82" s="12">
        <v>314</v>
      </c>
      <c r="E82" s="14"/>
      <c r="I82" s="14"/>
      <c r="J82" s="14"/>
    </row>
    <row r="83" spans="1:10" s="13" customFormat="1" x14ac:dyDescent="0.25">
      <c r="A83" s="14"/>
      <c r="B83" s="16"/>
      <c r="C83" s="14" t="s">
        <v>124</v>
      </c>
      <c r="D83" s="13">
        <v>196</v>
      </c>
      <c r="E83" s="21">
        <f t="shared" ref="E83:E88" si="8">D83/$D$82</f>
        <v>0.62420382165605093</v>
      </c>
      <c r="F83" s="20" t="s">
        <v>221</v>
      </c>
      <c r="I83" s="14"/>
      <c r="J83" s="14"/>
    </row>
    <row r="84" spans="1:10" s="13" customFormat="1" x14ac:dyDescent="0.25">
      <c r="A84" s="14"/>
      <c r="B84" s="16"/>
      <c r="C84" s="14" t="s">
        <v>125</v>
      </c>
      <c r="D84" s="13">
        <v>63</v>
      </c>
      <c r="E84" s="15">
        <f t="shared" si="8"/>
        <v>0.20063694267515925</v>
      </c>
      <c r="I84" s="14"/>
      <c r="J84" s="14"/>
    </row>
    <row r="85" spans="1:10" s="13" customFormat="1" x14ac:dyDescent="0.25">
      <c r="A85" s="14"/>
      <c r="B85" s="16"/>
      <c r="C85" s="14" t="s">
        <v>126</v>
      </c>
      <c r="D85" s="13">
        <v>9</v>
      </c>
      <c r="E85" s="15">
        <f t="shared" si="8"/>
        <v>2.8662420382165606E-2</v>
      </c>
      <c r="I85" s="14"/>
      <c r="J85" s="14"/>
    </row>
    <row r="86" spans="1:10" s="13" customFormat="1" x14ac:dyDescent="0.25">
      <c r="A86" s="14"/>
      <c r="B86" s="16"/>
      <c r="C86" s="14" t="s">
        <v>127</v>
      </c>
      <c r="D86" s="13">
        <v>13</v>
      </c>
      <c r="E86" s="15">
        <f t="shared" si="8"/>
        <v>4.1401273885350316E-2</v>
      </c>
      <c r="I86" s="14"/>
      <c r="J86" s="14"/>
    </row>
    <row r="87" spans="1:10" s="13" customFormat="1" x14ac:dyDescent="0.25">
      <c r="A87" s="14"/>
      <c r="B87" s="16"/>
      <c r="C87" s="14" t="s">
        <v>128</v>
      </c>
      <c r="D87" s="13">
        <v>29</v>
      </c>
      <c r="E87" s="15">
        <f t="shared" si="8"/>
        <v>9.2356687898089165E-2</v>
      </c>
      <c r="I87" s="14"/>
      <c r="J87" s="14"/>
    </row>
    <row r="88" spans="1:10" s="13" customFormat="1" x14ac:dyDescent="0.25">
      <c r="A88" s="14"/>
      <c r="B88" s="16"/>
      <c r="C88" s="14" t="s">
        <v>129</v>
      </c>
      <c r="D88" s="13">
        <v>4</v>
      </c>
      <c r="E88" s="15">
        <f t="shared" si="8"/>
        <v>1.2738853503184714E-2</v>
      </c>
      <c r="I88" s="14"/>
      <c r="J88" s="14"/>
    </row>
    <row r="89" spans="1:10" s="13" customFormat="1" x14ac:dyDescent="0.25">
      <c r="A89" s="14"/>
      <c r="B89" s="16"/>
      <c r="C89" s="14"/>
      <c r="D89" s="12" t="s">
        <v>95</v>
      </c>
      <c r="E89" s="10" t="s">
        <v>96</v>
      </c>
      <c r="I89" s="14"/>
      <c r="J89" s="14"/>
    </row>
    <row r="90" spans="1:10" s="13" customFormat="1" x14ac:dyDescent="0.25">
      <c r="A90" s="14"/>
      <c r="B90" s="16"/>
      <c r="C90" s="17" t="s">
        <v>130</v>
      </c>
      <c r="D90" s="12">
        <v>283</v>
      </c>
      <c r="E90" s="14"/>
      <c r="I90" s="14"/>
      <c r="J90" s="14"/>
    </row>
    <row r="91" spans="1:10" s="13" customFormat="1" x14ac:dyDescent="0.25">
      <c r="A91" s="14"/>
      <c r="B91" s="16"/>
      <c r="C91" s="14" t="s">
        <v>131</v>
      </c>
      <c r="D91" s="13">
        <v>4</v>
      </c>
      <c r="E91" s="15">
        <f t="shared" ref="E91:E97" si="9">D91/$D$90</f>
        <v>1.4134275618374558E-2</v>
      </c>
      <c r="I91" s="14"/>
      <c r="J91" s="14"/>
    </row>
    <row r="92" spans="1:10" s="13" customFormat="1" x14ac:dyDescent="0.25">
      <c r="A92" s="14"/>
      <c r="B92" s="16"/>
      <c r="C92" s="14" t="s">
        <v>132</v>
      </c>
      <c r="D92" s="13">
        <v>10</v>
      </c>
      <c r="E92" s="15">
        <f t="shared" si="9"/>
        <v>3.5335689045936397E-2</v>
      </c>
      <c r="I92" s="14"/>
      <c r="J92" s="14"/>
    </row>
    <row r="93" spans="1:10" s="13" customFormat="1" x14ac:dyDescent="0.25">
      <c r="A93" s="14"/>
      <c r="B93" s="16"/>
      <c r="C93" s="14" t="s">
        <v>133</v>
      </c>
      <c r="D93" s="13">
        <v>69</v>
      </c>
      <c r="E93" s="22">
        <f t="shared" si="9"/>
        <v>0.24381625441696114</v>
      </c>
      <c r="F93" s="20" t="s">
        <v>223</v>
      </c>
      <c r="I93" s="14"/>
      <c r="J93" s="14"/>
    </row>
    <row r="94" spans="1:10" s="13" customFormat="1" x14ac:dyDescent="0.25">
      <c r="A94" s="14"/>
      <c r="B94" s="16"/>
      <c r="C94" s="14" t="s">
        <v>134</v>
      </c>
      <c r="D94" s="13">
        <v>110</v>
      </c>
      <c r="E94" s="22">
        <f t="shared" si="9"/>
        <v>0.38869257950530034</v>
      </c>
      <c r="I94" s="14"/>
      <c r="J94" s="14"/>
    </row>
    <row r="95" spans="1:10" s="13" customFormat="1" x14ac:dyDescent="0.25">
      <c r="A95" s="14"/>
      <c r="B95" s="16"/>
      <c r="C95" s="14" t="s">
        <v>135</v>
      </c>
      <c r="D95" s="13">
        <v>85</v>
      </c>
      <c r="E95" s="22">
        <f t="shared" si="9"/>
        <v>0.30035335689045939</v>
      </c>
      <c r="I95" s="14"/>
      <c r="J95" s="14"/>
    </row>
    <row r="96" spans="1:10" s="13" customFormat="1" x14ac:dyDescent="0.25">
      <c r="A96" s="14"/>
      <c r="B96" s="16"/>
      <c r="C96" s="14" t="s">
        <v>136</v>
      </c>
      <c r="D96" s="13">
        <v>5</v>
      </c>
      <c r="E96" s="15">
        <f t="shared" si="9"/>
        <v>1.7667844522968199E-2</v>
      </c>
      <c r="I96" s="14"/>
      <c r="J96" s="14"/>
    </row>
    <row r="97" spans="1:10" s="13" customFormat="1" x14ac:dyDescent="0.25">
      <c r="A97" s="14"/>
      <c r="B97" s="16"/>
      <c r="C97" s="14" t="s">
        <v>129</v>
      </c>
      <c r="D97" s="13">
        <v>0</v>
      </c>
      <c r="E97" s="15">
        <f t="shared" si="9"/>
        <v>0</v>
      </c>
      <c r="I97" s="14"/>
      <c r="J97" s="14"/>
    </row>
    <row r="99" spans="1:10" s="13" customFormat="1" x14ac:dyDescent="0.25">
      <c r="A99" s="14"/>
      <c r="B99" s="16"/>
      <c r="C99" s="14"/>
      <c r="D99" s="12" t="s">
        <v>95</v>
      </c>
      <c r="E99" s="10" t="s">
        <v>96</v>
      </c>
      <c r="I99" s="14"/>
      <c r="J99" s="14"/>
    </row>
    <row r="100" spans="1:10" s="13" customFormat="1" x14ac:dyDescent="0.25">
      <c r="A100" s="14"/>
      <c r="B100" s="10" t="s">
        <v>114</v>
      </c>
      <c r="C100" s="10" t="s">
        <v>123</v>
      </c>
      <c r="D100" s="12">
        <v>271</v>
      </c>
      <c r="E100" s="14"/>
      <c r="I100" s="14"/>
      <c r="J100" s="14"/>
    </row>
    <row r="101" spans="1:10" s="13" customFormat="1" x14ac:dyDescent="0.25">
      <c r="A101" s="14"/>
      <c r="B101" s="16"/>
      <c r="C101" s="14" t="s">
        <v>124</v>
      </c>
      <c r="D101" s="13">
        <v>184</v>
      </c>
      <c r="E101" s="21">
        <f t="shared" ref="E101:E106" si="10">D101/$D$100</f>
        <v>0.6789667896678967</v>
      </c>
      <c r="F101" s="20" t="s">
        <v>221</v>
      </c>
      <c r="I101" s="14"/>
      <c r="J101" s="14"/>
    </row>
    <row r="102" spans="1:10" s="13" customFormat="1" x14ac:dyDescent="0.25">
      <c r="A102" s="14"/>
      <c r="B102" s="16"/>
      <c r="C102" s="14" t="s">
        <v>125</v>
      </c>
      <c r="D102" s="13">
        <v>21</v>
      </c>
      <c r="E102" s="15">
        <f t="shared" si="10"/>
        <v>7.7490774907749083E-2</v>
      </c>
      <c r="I102" s="14"/>
      <c r="J102" s="14"/>
    </row>
    <row r="103" spans="1:10" s="13" customFormat="1" x14ac:dyDescent="0.25">
      <c r="A103" s="14"/>
      <c r="B103" s="16"/>
      <c r="C103" s="14" t="s">
        <v>126</v>
      </c>
      <c r="D103" s="13">
        <v>12</v>
      </c>
      <c r="E103" s="15">
        <f t="shared" si="10"/>
        <v>4.4280442804428041E-2</v>
      </c>
      <c r="I103" s="14"/>
      <c r="J103" s="14"/>
    </row>
    <row r="104" spans="1:10" s="13" customFormat="1" x14ac:dyDescent="0.25">
      <c r="A104" s="14"/>
      <c r="B104" s="16"/>
      <c r="C104" s="14" t="s">
        <v>127</v>
      </c>
      <c r="D104" s="13">
        <v>22</v>
      </c>
      <c r="E104" s="15">
        <f t="shared" si="10"/>
        <v>8.1180811808118078E-2</v>
      </c>
      <c r="I104" s="14"/>
      <c r="J104" s="14"/>
    </row>
    <row r="105" spans="1:10" s="13" customFormat="1" x14ac:dyDescent="0.25">
      <c r="A105" s="14"/>
      <c r="B105" s="16"/>
      <c r="C105" s="14" t="s">
        <v>128</v>
      </c>
      <c r="D105" s="13">
        <v>27</v>
      </c>
      <c r="E105" s="15">
        <f t="shared" si="10"/>
        <v>9.9630996309963096E-2</v>
      </c>
      <c r="I105" s="14"/>
      <c r="J105" s="14"/>
    </row>
    <row r="106" spans="1:10" s="13" customFormat="1" x14ac:dyDescent="0.25">
      <c r="A106" s="14"/>
      <c r="B106" s="16"/>
      <c r="C106" s="14" t="s">
        <v>129</v>
      </c>
      <c r="D106" s="13">
        <v>5</v>
      </c>
      <c r="E106" s="15">
        <f t="shared" si="10"/>
        <v>1.8450184501845018E-2</v>
      </c>
      <c r="I106" s="14"/>
      <c r="J106" s="14"/>
    </row>
    <row r="107" spans="1:10" s="13" customFormat="1" x14ac:dyDescent="0.25">
      <c r="A107" s="14"/>
      <c r="B107" s="16"/>
      <c r="C107" s="14"/>
      <c r="D107" s="12" t="s">
        <v>95</v>
      </c>
      <c r="E107" s="10" t="s">
        <v>96</v>
      </c>
      <c r="I107" s="14"/>
      <c r="J107" s="14"/>
    </row>
    <row r="108" spans="1:10" s="13" customFormat="1" x14ac:dyDescent="0.25">
      <c r="A108" s="14"/>
      <c r="B108" s="16"/>
      <c r="C108" s="17" t="s">
        <v>130</v>
      </c>
      <c r="D108" s="12">
        <v>173</v>
      </c>
      <c r="E108" s="14"/>
      <c r="I108" s="14"/>
      <c r="J108" s="14"/>
    </row>
    <row r="109" spans="1:10" s="13" customFormat="1" x14ac:dyDescent="0.25">
      <c r="A109" s="14"/>
      <c r="B109" s="16"/>
      <c r="C109" s="14" t="s">
        <v>131</v>
      </c>
      <c r="D109" s="13">
        <v>3</v>
      </c>
      <c r="E109" s="15">
        <f t="shared" ref="E109:E115" si="11">D109/$D$108</f>
        <v>1.7341040462427744E-2</v>
      </c>
      <c r="I109" s="14"/>
      <c r="J109" s="14"/>
    </row>
    <row r="110" spans="1:10" s="13" customFormat="1" x14ac:dyDescent="0.25">
      <c r="A110" s="14"/>
      <c r="B110" s="16"/>
      <c r="C110" s="14" t="s">
        <v>132</v>
      </c>
      <c r="D110" s="13">
        <v>16</v>
      </c>
      <c r="E110" s="15">
        <f t="shared" si="11"/>
        <v>9.2485549132947972E-2</v>
      </c>
      <c r="I110" s="14"/>
      <c r="J110" s="14"/>
    </row>
    <row r="111" spans="1:10" s="13" customFormat="1" x14ac:dyDescent="0.25">
      <c r="A111" s="14"/>
      <c r="B111" s="16"/>
      <c r="C111" s="14" t="s">
        <v>133</v>
      </c>
      <c r="D111" s="13">
        <v>51</v>
      </c>
      <c r="E111" s="22">
        <f t="shared" si="11"/>
        <v>0.2947976878612717</v>
      </c>
      <c r="F111" s="20" t="s">
        <v>223</v>
      </c>
      <c r="I111" s="14"/>
      <c r="J111" s="14"/>
    </row>
    <row r="112" spans="1:10" s="13" customFormat="1" x14ac:dyDescent="0.25">
      <c r="A112" s="14"/>
      <c r="B112" s="16"/>
      <c r="C112" s="14" t="s">
        <v>134</v>
      </c>
      <c r="D112" s="13">
        <v>60</v>
      </c>
      <c r="E112" s="22">
        <f t="shared" si="11"/>
        <v>0.34682080924855491</v>
      </c>
      <c r="I112" s="14"/>
      <c r="J112" s="14"/>
    </row>
    <row r="113" spans="1:10" s="13" customFormat="1" x14ac:dyDescent="0.25">
      <c r="A113" s="14"/>
      <c r="B113" s="16"/>
      <c r="C113" s="14" t="s">
        <v>135</v>
      </c>
      <c r="D113" s="13">
        <v>42</v>
      </c>
      <c r="E113" s="22">
        <f t="shared" si="11"/>
        <v>0.24277456647398843</v>
      </c>
      <c r="I113" s="14"/>
      <c r="J113" s="14"/>
    </row>
    <row r="114" spans="1:10" s="13" customFormat="1" x14ac:dyDescent="0.25">
      <c r="A114" s="14"/>
      <c r="B114" s="16"/>
      <c r="C114" s="14" t="s">
        <v>136</v>
      </c>
      <c r="D114" s="13">
        <v>1</v>
      </c>
      <c r="E114" s="15">
        <f t="shared" si="11"/>
        <v>5.7803468208092483E-3</v>
      </c>
      <c r="I114" s="14"/>
      <c r="J114" s="14"/>
    </row>
    <row r="115" spans="1:10" s="13" customFormat="1" x14ac:dyDescent="0.25">
      <c r="A115" s="14"/>
      <c r="B115" s="16"/>
      <c r="C115" s="14" t="s">
        <v>129</v>
      </c>
      <c r="D115" s="13">
        <v>0</v>
      </c>
      <c r="E115" s="15">
        <f t="shared" si="11"/>
        <v>0</v>
      </c>
      <c r="I115" s="14"/>
      <c r="J115" s="14"/>
    </row>
    <row r="117" spans="1:10" s="13" customFormat="1" x14ac:dyDescent="0.25">
      <c r="A117" s="14"/>
      <c r="B117" s="16"/>
      <c r="C117" s="14"/>
      <c r="D117" s="12" t="s">
        <v>95</v>
      </c>
      <c r="E117" s="10" t="s">
        <v>96</v>
      </c>
      <c r="I117" s="14"/>
      <c r="J117" s="14"/>
    </row>
    <row r="118" spans="1:10" s="13" customFormat="1" x14ac:dyDescent="0.25">
      <c r="A118" s="14"/>
      <c r="B118" s="10" t="s">
        <v>115</v>
      </c>
      <c r="C118" s="10" t="s">
        <v>123</v>
      </c>
      <c r="D118" s="12">
        <v>246</v>
      </c>
      <c r="E118" s="14"/>
      <c r="I118" s="14"/>
      <c r="J118" s="14"/>
    </row>
    <row r="119" spans="1:10" s="13" customFormat="1" x14ac:dyDescent="0.25">
      <c r="A119" s="14"/>
      <c r="B119" s="16"/>
      <c r="C119" s="14" t="s">
        <v>124</v>
      </c>
      <c r="D119" s="13">
        <v>173</v>
      </c>
      <c r="E119" s="21">
        <f t="shared" ref="E119:E124" si="12">D119/$D$118</f>
        <v>0.7032520325203252</v>
      </c>
      <c r="F119" s="20" t="s">
        <v>221</v>
      </c>
      <c r="I119" s="14"/>
      <c r="J119" s="14"/>
    </row>
    <row r="120" spans="1:10" s="13" customFormat="1" x14ac:dyDescent="0.25">
      <c r="A120" s="14"/>
      <c r="B120" s="16"/>
      <c r="C120" s="14" t="s">
        <v>125</v>
      </c>
      <c r="D120" s="13">
        <v>14</v>
      </c>
      <c r="E120" s="15">
        <f t="shared" si="12"/>
        <v>5.6910569105691054E-2</v>
      </c>
      <c r="I120" s="14"/>
      <c r="J120" s="14"/>
    </row>
    <row r="121" spans="1:10" s="13" customFormat="1" x14ac:dyDescent="0.25">
      <c r="A121" s="14"/>
      <c r="B121" s="16"/>
      <c r="C121" s="14" t="s">
        <v>126</v>
      </c>
      <c r="D121" s="13">
        <v>16</v>
      </c>
      <c r="E121" s="15">
        <f t="shared" si="12"/>
        <v>6.5040650406504072E-2</v>
      </c>
      <c r="I121" s="14"/>
      <c r="J121" s="14"/>
    </row>
    <row r="122" spans="1:10" s="13" customFormat="1" x14ac:dyDescent="0.25">
      <c r="A122" s="14"/>
      <c r="B122" s="16"/>
      <c r="C122" s="14" t="s">
        <v>127</v>
      </c>
      <c r="D122" s="13">
        <v>15</v>
      </c>
      <c r="E122" s="15">
        <f t="shared" si="12"/>
        <v>6.097560975609756E-2</v>
      </c>
      <c r="I122" s="14"/>
      <c r="J122" s="14"/>
    </row>
    <row r="123" spans="1:10" s="13" customFormat="1" x14ac:dyDescent="0.25">
      <c r="A123" s="14"/>
      <c r="B123" s="16"/>
      <c r="C123" s="14" t="s">
        <v>128</v>
      </c>
      <c r="D123" s="13">
        <v>26</v>
      </c>
      <c r="E123" s="15">
        <f t="shared" si="12"/>
        <v>0.10569105691056911</v>
      </c>
      <c r="I123" s="14"/>
      <c r="J123" s="14"/>
    </row>
    <row r="124" spans="1:10" s="13" customFormat="1" x14ac:dyDescent="0.25">
      <c r="A124" s="14"/>
      <c r="B124" s="16"/>
      <c r="C124" s="14" t="s">
        <v>129</v>
      </c>
      <c r="D124" s="13">
        <v>2</v>
      </c>
      <c r="E124" s="15">
        <f t="shared" si="12"/>
        <v>8.130081300813009E-3</v>
      </c>
      <c r="I124" s="14"/>
      <c r="J124" s="14"/>
    </row>
    <row r="125" spans="1:10" s="13" customFormat="1" x14ac:dyDescent="0.25">
      <c r="A125" s="14"/>
      <c r="B125" s="16"/>
      <c r="C125" s="14"/>
      <c r="D125" s="12" t="s">
        <v>95</v>
      </c>
      <c r="E125" s="10" t="s">
        <v>96</v>
      </c>
      <c r="I125" s="14"/>
      <c r="J125" s="14"/>
    </row>
    <row r="126" spans="1:10" s="13" customFormat="1" x14ac:dyDescent="0.25">
      <c r="A126" s="14"/>
      <c r="B126" s="16"/>
      <c r="C126" s="17" t="s">
        <v>130</v>
      </c>
      <c r="D126" s="12">
        <v>185</v>
      </c>
      <c r="E126" s="14"/>
      <c r="I126" s="14"/>
      <c r="J126" s="14"/>
    </row>
    <row r="127" spans="1:10" s="13" customFormat="1" x14ac:dyDescent="0.25">
      <c r="A127" s="14"/>
      <c r="B127" s="16"/>
      <c r="C127" s="14" t="s">
        <v>131</v>
      </c>
      <c r="D127" s="13">
        <v>2</v>
      </c>
      <c r="E127" s="15">
        <f t="shared" ref="E127:E133" si="13">D127/$D$126</f>
        <v>1.0810810810810811E-2</v>
      </c>
      <c r="I127" s="14"/>
      <c r="J127" s="14"/>
    </row>
    <row r="128" spans="1:10" s="13" customFormat="1" x14ac:dyDescent="0.25">
      <c r="A128" s="14"/>
      <c r="B128" s="16"/>
      <c r="C128" s="14" t="s">
        <v>132</v>
      </c>
      <c r="D128" s="13">
        <v>14</v>
      </c>
      <c r="E128" s="15">
        <f t="shared" si="13"/>
        <v>7.567567567567568E-2</v>
      </c>
      <c r="I128" s="14"/>
      <c r="J128" s="14"/>
    </row>
    <row r="129" spans="1:10" s="13" customFormat="1" x14ac:dyDescent="0.25">
      <c r="A129" s="14"/>
      <c r="B129" s="16"/>
      <c r="C129" s="14" t="s">
        <v>133</v>
      </c>
      <c r="D129" s="13">
        <v>49</v>
      </c>
      <c r="E129" s="22">
        <f t="shared" si="13"/>
        <v>0.26486486486486488</v>
      </c>
      <c r="F129" s="20" t="s">
        <v>223</v>
      </c>
      <c r="I129" s="14"/>
      <c r="J129" s="14"/>
    </row>
    <row r="130" spans="1:10" s="13" customFormat="1" x14ac:dyDescent="0.25">
      <c r="A130" s="14"/>
      <c r="B130" s="16"/>
      <c r="C130" s="14" t="s">
        <v>134</v>
      </c>
      <c r="D130" s="13">
        <v>82</v>
      </c>
      <c r="E130" s="22">
        <f t="shared" si="13"/>
        <v>0.44324324324324327</v>
      </c>
      <c r="I130" s="14"/>
      <c r="J130" s="14"/>
    </row>
    <row r="131" spans="1:10" s="13" customFormat="1" x14ac:dyDescent="0.25">
      <c r="A131" s="14"/>
      <c r="B131" s="16"/>
      <c r="C131" s="14" t="s">
        <v>135</v>
      </c>
      <c r="D131" s="13">
        <v>36</v>
      </c>
      <c r="E131" s="22">
        <f t="shared" si="13"/>
        <v>0.19459459459459461</v>
      </c>
      <c r="I131" s="14"/>
      <c r="J131" s="14"/>
    </row>
    <row r="132" spans="1:10" s="13" customFormat="1" x14ac:dyDescent="0.25">
      <c r="A132" s="14"/>
      <c r="B132" s="16"/>
      <c r="C132" s="14" t="s">
        <v>136</v>
      </c>
      <c r="D132" s="13">
        <v>1</v>
      </c>
      <c r="E132" s="15">
        <f t="shared" si="13"/>
        <v>5.4054054054054057E-3</v>
      </c>
      <c r="I132" s="14"/>
      <c r="J132" s="14"/>
    </row>
    <row r="133" spans="1:10" s="13" customFormat="1" x14ac:dyDescent="0.25">
      <c r="A133" s="14"/>
      <c r="B133" s="16"/>
      <c r="C133" s="14" t="s">
        <v>129</v>
      </c>
      <c r="D133" s="13">
        <v>1</v>
      </c>
      <c r="E133" s="15">
        <f t="shared" si="13"/>
        <v>5.4054054054054057E-3</v>
      </c>
      <c r="I133" s="14"/>
      <c r="J133" s="14"/>
    </row>
    <row r="135" spans="1:10" s="13" customFormat="1" x14ac:dyDescent="0.25">
      <c r="A135" s="14"/>
      <c r="B135" s="16"/>
      <c r="C135" s="14"/>
      <c r="D135" s="12" t="s">
        <v>95</v>
      </c>
      <c r="E135" s="10" t="s">
        <v>96</v>
      </c>
      <c r="I135" s="14"/>
      <c r="J135" s="14"/>
    </row>
    <row r="136" spans="1:10" s="13" customFormat="1" x14ac:dyDescent="0.25">
      <c r="A136" s="14"/>
      <c r="B136" s="10" t="s">
        <v>116</v>
      </c>
      <c r="C136" s="10" t="s">
        <v>123</v>
      </c>
      <c r="D136" s="12">
        <v>120</v>
      </c>
      <c r="E136" s="14"/>
      <c r="I136" s="14"/>
      <c r="J136" s="14"/>
    </row>
    <row r="137" spans="1:10" s="13" customFormat="1" x14ac:dyDescent="0.25">
      <c r="A137" s="14"/>
      <c r="B137" s="16"/>
      <c r="C137" s="14" t="s">
        <v>124</v>
      </c>
      <c r="D137" s="13">
        <v>74</v>
      </c>
      <c r="E137" s="21">
        <f t="shared" ref="E137:E142" si="14">D137/$D$136</f>
        <v>0.6166666666666667</v>
      </c>
      <c r="F137" s="20" t="s">
        <v>221</v>
      </c>
      <c r="I137" s="14"/>
      <c r="J137" s="14"/>
    </row>
    <row r="138" spans="1:10" s="13" customFormat="1" x14ac:dyDescent="0.25">
      <c r="A138" s="14"/>
      <c r="B138" s="16"/>
      <c r="C138" s="14" t="s">
        <v>125</v>
      </c>
      <c r="D138" s="13">
        <v>13</v>
      </c>
      <c r="E138" s="15">
        <f t="shared" si="14"/>
        <v>0.10833333333333334</v>
      </c>
      <c r="I138" s="14"/>
      <c r="J138" s="14"/>
    </row>
    <row r="139" spans="1:10" s="13" customFormat="1" x14ac:dyDescent="0.25">
      <c r="A139" s="14"/>
      <c r="B139" s="16"/>
      <c r="C139" s="14" t="s">
        <v>126</v>
      </c>
      <c r="D139" s="13">
        <v>2</v>
      </c>
      <c r="E139" s="15">
        <f t="shared" si="14"/>
        <v>1.6666666666666666E-2</v>
      </c>
      <c r="I139" s="14"/>
      <c r="J139" s="14"/>
    </row>
    <row r="140" spans="1:10" s="13" customFormat="1" x14ac:dyDescent="0.25">
      <c r="A140" s="14"/>
      <c r="B140" s="16"/>
      <c r="C140" s="14" t="s">
        <v>127</v>
      </c>
      <c r="D140" s="13">
        <v>12</v>
      </c>
      <c r="E140" s="15">
        <f t="shared" si="14"/>
        <v>0.1</v>
      </c>
      <c r="I140" s="14"/>
      <c r="J140" s="14"/>
    </row>
    <row r="141" spans="1:10" s="13" customFormat="1" x14ac:dyDescent="0.25">
      <c r="A141" s="14"/>
      <c r="B141" s="16"/>
      <c r="C141" s="14" t="s">
        <v>128</v>
      </c>
      <c r="D141" s="13">
        <v>17</v>
      </c>
      <c r="E141" s="15">
        <f t="shared" si="14"/>
        <v>0.14166666666666666</v>
      </c>
      <c r="I141" s="14"/>
      <c r="J141" s="14"/>
    </row>
    <row r="142" spans="1:10" s="13" customFormat="1" x14ac:dyDescent="0.25">
      <c r="A142" s="14"/>
      <c r="B142" s="16"/>
      <c r="C142" s="14" t="s">
        <v>129</v>
      </c>
      <c r="D142" s="13">
        <v>2</v>
      </c>
      <c r="E142" s="15">
        <f t="shared" si="14"/>
        <v>1.6666666666666666E-2</v>
      </c>
      <c r="I142" s="14"/>
      <c r="J142" s="14"/>
    </row>
    <row r="143" spans="1:10" s="13" customFormat="1" x14ac:dyDescent="0.25">
      <c r="A143" s="14"/>
      <c r="B143" s="16"/>
      <c r="C143" s="14"/>
      <c r="D143" s="12" t="s">
        <v>95</v>
      </c>
      <c r="E143" s="10" t="s">
        <v>96</v>
      </c>
      <c r="I143" s="14"/>
      <c r="J143" s="14"/>
    </row>
    <row r="144" spans="1:10" s="13" customFormat="1" x14ac:dyDescent="0.25">
      <c r="A144" s="14"/>
      <c r="B144" s="16"/>
      <c r="C144" s="17" t="s">
        <v>130</v>
      </c>
      <c r="D144" s="12">
        <v>274</v>
      </c>
      <c r="E144" s="14"/>
      <c r="I144" s="14"/>
      <c r="J144" s="14"/>
    </row>
    <row r="145" spans="1:10" s="13" customFormat="1" x14ac:dyDescent="0.25">
      <c r="A145" s="14"/>
      <c r="B145" s="16"/>
      <c r="C145" s="14" t="s">
        <v>131</v>
      </c>
      <c r="D145" s="13">
        <v>4</v>
      </c>
      <c r="E145" s="15">
        <f t="shared" ref="E145:E151" si="15">D145/$D$144</f>
        <v>1.4598540145985401E-2</v>
      </c>
      <c r="I145" s="14"/>
      <c r="J145" s="14"/>
    </row>
    <row r="146" spans="1:10" s="13" customFormat="1" x14ac:dyDescent="0.25">
      <c r="A146" s="14"/>
      <c r="B146" s="16"/>
      <c r="C146" s="14" t="s">
        <v>132</v>
      </c>
      <c r="D146" s="13">
        <v>103</v>
      </c>
      <c r="E146" s="22">
        <f t="shared" si="15"/>
        <v>0.37591240875912407</v>
      </c>
      <c r="F146" s="20" t="s">
        <v>224</v>
      </c>
      <c r="I146" s="14"/>
      <c r="J146" s="14"/>
    </row>
    <row r="147" spans="1:10" s="13" customFormat="1" x14ac:dyDescent="0.25">
      <c r="A147" s="14"/>
      <c r="B147" s="16"/>
      <c r="C147" s="14" t="s">
        <v>133</v>
      </c>
      <c r="D147" s="13">
        <v>83</v>
      </c>
      <c r="E147" s="22">
        <f t="shared" si="15"/>
        <v>0.3029197080291971</v>
      </c>
      <c r="I147" s="14"/>
      <c r="J147" s="14"/>
    </row>
    <row r="148" spans="1:10" s="13" customFormat="1" x14ac:dyDescent="0.25">
      <c r="A148" s="14"/>
      <c r="B148" s="16"/>
      <c r="C148" s="14" t="s">
        <v>134</v>
      </c>
      <c r="D148" s="13">
        <v>51</v>
      </c>
      <c r="E148" s="22">
        <f t="shared" si="15"/>
        <v>0.18613138686131386</v>
      </c>
      <c r="I148" s="14"/>
      <c r="J148" s="14"/>
    </row>
    <row r="149" spans="1:10" s="13" customFormat="1" x14ac:dyDescent="0.25">
      <c r="A149" s="14"/>
      <c r="B149" s="16"/>
      <c r="C149" s="14" t="s">
        <v>135</v>
      </c>
      <c r="D149" s="13">
        <v>30</v>
      </c>
      <c r="E149" s="15">
        <f t="shared" si="15"/>
        <v>0.10948905109489052</v>
      </c>
      <c r="I149" s="14"/>
      <c r="J149" s="14"/>
    </row>
    <row r="150" spans="1:10" s="13" customFormat="1" x14ac:dyDescent="0.25">
      <c r="A150" s="14"/>
      <c r="B150" s="16"/>
      <c r="C150" s="14" t="s">
        <v>136</v>
      </c>
      <c r="D150" s="13">
        <v>3</v>
      </c>
      <c r="E150" s="15">
        <f t="shared" si="15"/>
        <v>1.0948905109489052E-2</v>
      </c>
      <c r="I150" s="14"/>
      <c r="J150" s="14"/>
    </row>
    <row r="151" spans="1:10" s="13" customFormat="1" x14ac:dyDescent="0.25">
      <c r="A151" s="14"/>
      <c r="B151" s="16"/>
      <c r="C151" s="14" t="s">
        <v>129</v>
      </c>
      <c r="D151" s="13">
        <v>0</v>
      </c>
      <c r="E151" s="15">
        <f t="shared" si="15"/>
        <v>0</v>
      </c>
      <c r="I151" s="14"/>
      <c r="J151" s="14"/>
    </row>
    <row r="153" spans="1:10" s="13" customFormat="1" x14ac:dyDescent="0.25">
      <c r="A153" s="14"/>
      <c r="B153" s="16"/>
      <c r="C153" s="14"/>
      <c r="D153" s="12" t="s">
        <v>95</v>
      </c>
      <c r="E153" s="10" t="s">
        <v>96</v>
      </c>
      <c r="I153" s="14"/>
      <c r="J153" s="14"/>
    </row>
    <row r="154" spans="1:10" s="13" customFormat="1" x14ac:dyDescent="0.25">
      <c r="A154" s="14"/>
      <c r="B154" s="10" t="s">
        <v>117</v>
      </c>
      <c r="C154" s="10" t="s">
        <v>123</v>
      </c>
      <c r="D154" s="12">
        <v>156</v>
      </c>
      <c r="E154" s="14"/>
      <c r="I154" s="14"/>
      <c r="J154" s="14"/>
    </row>
    <row r="155" spans="1:10" s="13" customFormat="1" x14ac:dyDescent="0.25">
      <c r="A155" s="14"/>
      <c r="B155" s="16"/>
      <c r="C155" s="14" t="s">
        <v>124</v>
      </c>
      <c r="D155" s="13">
        <v>113</v>
      </c>
      <c r="E155" s="21">
        <f t="shared" ref="E155:E160" si="16">D155/$D$154</f>
        <v>0.72435897435897434</v>
      </c>
      <c r="F155" s="20" t="s">
        <v>221</v>
      </c>
      <c r="I155" s="14"/>
      <c r="J155" s="14"/>
    </row>
    <row r="156" spans="1:10" s="13" customFormat="1" x14ac:dyDescent="0.25">
      <c r="A156" s="14"/>
      <c r="B156" s="16"/>
      <c r="C156" s="14" t="s">
        <v>125</v>
      </c>
      <c r="D156" s="13">
        <v>8</v>
      </c>
      <c r="E156" s="15">
        <f t="shared" si="16"/>
        <v>5.128205128205128E-2</v>
      </c>
      <c r="I156" s="14"/>
      <c r="J156" s="14"/>
    </row>
    <row r="157" spans="1:10" s="13" customFormat="1" x14ac:dyDescent="0.25">
      <c r="A157" s="14"/>
      <c r="B157" s="16"/>
      <c r="C157" s="14" t="s">
        <v>126</v>
      </c>
      <c r="D157" s="13">
        <v>7</v>
      </c>
      <c r="E157" s="15">
        <f t="shared" si="16"/>
        <v>4.4871794871794872E-2</v>
      </c>
      <c r="I157" s="14"/>
      <c r="J157" s="14"/>
    </row>
    <row r="158" spans="1:10" s="13" customFormat="1" x14ac:dyDescent="0.25">
      <c r="A158" s="14"/>
      <c r="B158" s="16"/>
      <c r="C158" s="14" t="s">
        <v>127</v>
      </c>
      <c r="D158" s="13">
        <v>7</v>
      </c>
      <c r="E158" s="15">
        <f t="shared" si="16"/>
        <v>4.4871794871794872E-2</v>
      </c>
      <c r="I158" s="14"/>
      <c r="J158" s="14"/>
    </row>
    <row r="159" spans="1:10" s="13" customFormat="1" x14ac:dyDescent="0.25">
      <c r="A159" s="14"/>
      <c r="B159" s="16"/>
      <c r="C159" s="14" t="s">
        <v>128</v>
      </c>
      <c r="D159" s="13">
        <v>21</v>
      </c>
      <c r="E159" s="15">
        <f t="shared" si="16"/>
        <v>0.13461538461538461</v>
      </c>
      <c r="I159" s="14"/>
      <c r="J159" s="14"/>
    </row>
    <row r="160" spans="1:10" s="13" customFormat="1" x14ac:dyDescent="0.25">
      <c r="A160" s="14"/>
      <c r="B160" s="16"/>
      <c r="C160" s="14" t="s">
        <v>129</v>
      </c>
      <c r="D160" s="13">
        <v>0</v>
      </c>
      <c r="E160" s="15">
        <f t="shared" si="16"/>
        <v>0</v>
      </c>
      <c r="I160" s="14"/>
      <c r="J160" s="14"/>
    </row>
    <row r="161" spans="1:10" s="13" customFormat="1" x14ac:dyDescent="0.25">
      <c r="A161" s="14"/>
      <c r="B161" s="16"/>
      <c r="C161" s="14"/>
      <c r="D161" s="12" t="s">
        <v>95</v>
      </c>
      <c r="E161" s="10" t="s">
        <v>96</v>
      </c>
      <c r="I161" s="14"/>
      <c r="J161" s="14"/>
    </row>
    <row r="162" spans="1:10" s="13" customFormat="1" x14ac:dyDescent="0.25">
      <c r="A162" s="14"/>
      <c r="B162" s="16"/>
      <c r="C162" s="17" t="s">
        <v>130</v>
      </c>
      <c r="D162" s="12">
        <v>161</v>
      </c>
      <c r="E162" s="14"/>
      <c r="I162" s="14"/>
      <c r="J162" s="14"/>
    </row>
    <row r="163" spans="1:10" s="13" customFormat="1" x14ac:dyDescent="0.25">
      <c r="A163" s="14"/>
      <c r="B163" s="16"/>
      <c r="C163" s="14" t="s">
        <v>131</v>
      </c>
      <c r="D163" s="13">
        <v>4</v>
      </c>
      <c r="E163" s="15">
        <f t="shared" ref="E163:E169" si="17">D163/$D$162</f>
        <v>2.4844720496894408E-2</v>
      </c>
      <c r="I163" s="14"/>
      <c r="J163" s="14"/>
    </row>
    <row r="164" spans="1:10" s="13" customFormat="1" x14ac:dyDescent="0.25">
      <c r="A164" s="14"/>
      <c r="B164" s="16"/>
      <c r="C164" s="14" t="s">
        <v>132</v>
      </c>
      <c r="D164" s="13">
        <v>23</v>
      </c>
      <c r="E164" s="15">
        <f t="shared" si="17"/>
        <v>0.14285714285714285</v>
      </c>
      <c r="I164" s="14"/>
      <c r="J164" s="14"/>
    </row>
    <row r="165" spans="1:10" s="13" customFormat="1" x14ac:dyDescent="0.25">
      <c r="A165" s="14"/>
      <c r="B165" s="16"/>
      <c r="C165" s="14" t="s">
        <v>133</v>
      </c>
      <c r="D165" s="13">
        <v>46</v>
      </c>
      <c r="E165" s="22">
        <f t="shared" si="17"/>
        <v>0.2857142857142857</v>
      </c>
      <c r="F165" s="20" t="s">
        <v>223</v>
      </c>
      <c r="I165" s="14"/>
      <c r="J165" s="14"/>
    </row>
    <row r="166" spans="1:10" s="13" customFormat="1" x14ac:dyDescent="0.25">
      <c r="A166" s="14"/>
      <c r="B166" s="16"/>
      <c r="C166" s="14" t="s">
        <v>134</v>
      </c>
      <c r="D166" s="13">
        <v>60</v>
      </c>
      <c r="E166" s="22">
        <f t="shared" si="17"/>
        <v>0.37267080745341613</v>
      </c>
      <c r="I166" s="14"/>
      <c r="J166" s="14"/>
    </row>
    <row r="167" spans="1:10" s="13" customFormat="1" x14ac:dyDescent="0.25">
      <c r="A167" s="14"/>
      <c r="B167" s="16"/>
      <c r="C167" s="14" t="s">
        <v>135</v>
      </c>
      <c r="D167" s="13">
        <v>26</v>
      </c>
      <c r="E167" s="22">
        <f t="shared" si="17"/>
        <v>0.16149068322981366</v>
      </c>
      <c r="I167" s="14"/>
      <c r="J167" s="14"/>
    </row>
    <row r="168" spans="1:10" s="13" customFormat="1" x14ac:dyDescent="0.25">
      <c r="A168" s="14"/>
      <c r="B168" s="16"/>
      <c r="C168" s="14" t="s">
        <v>136</v>
      </c>
      <c r="D168" s="13">
        <v>2</v>
      </c>
      <c r="E168" s="15">
        <f t="shared" si="17"/>
        <v>1.2422360248447204E-2</v>
      </c>
      <c r="I168" s="14"/>
      <c r="J168" s="14"/>
    </row>
    <row r="169" spans="1:10" s="13" customFormat="1" x14ac:dyDescent="0.25">
      <c r="A169" s="14"/>
      <c r="B169" s="16"/>
      <c r="C169" s="14" t="s">
        <v>129</v>
      </c>
      <c r="D169" s="13">
        <v>0</v>
      </c>
      <c r="E169" s="15">
        <f t="shared" si="17"/>
        <v>0</v>
      </c>
      <c r="I169" s="14"/>
      <c r="J169" s="14"/>
    </row>
    <row r="171" spans="1:10" s="13" customFormat="1" x14ac:dyDescent="0.25">
      <c r="A171" s="14"/>
      <c r="B171" s="16"/>
      <c r="C171" s="14"/>
      <c r="D171" s="12" t="s">
        <v>95</v>
      </c>
      <c r="E171" s="10" t="s">
        <v>96</v>
      </c>
      <c r="I171" s="14"/>
      <c r="J171" s="14"/>
    </row>
    <row r="172" spans="1:10" s="13" customFormat="1" x14ac:dyDescent="0.25">
      <c r="A172" s="14"/>
      <c r="B172" s="10" t="s">
        <v>118</v>
      </c>
      <c r="C172" s="10" t="s">
        <v>123</v>
      </c>
      <c r="D172" s="12">
        <v>183</v>
      </c>
      <c r="E172" s="14"/>
      <c r="I172" s="14"/>
      <c r="J172" s="14"/>
    </row>
    <row r="173" spans="1:10" s="13" customFormat="1" x14ac:dyDescent="0.25">
      <c r="A173" s="14"/>
      <c r="B173" s="16"/>
      <c r="C173" s="14" t="s">
        <v>124</v>
      </c>
      <c r="D173" s="13">
        <v>130</v>
      </c>
      <c r="E173" s="21">
        <f t="shared" ref="E173:E178" si="18">D173/$D$172</f>
        <v>0.7103825136612022</v>
      </c>
      <c r="F173" s="20" t="s">
        <v>221</v>
      </c>
      <c r="I173" s="14"/>
      <c r="J173" s="14"/>
    </row>
    <row r="174" spans="1:10" s="13" customFormat="1" x14ac:dyDescent="0.25">
      <c r="A174" s="14"/>
      <c r="B174" s="16"/>
      <c r="C174" s="14" t="s">
        <v>125</v>
      </c>
      <c r="D174" s="13">
        <v>13</v>
      </c>
      <c r="E174" s="15">
        <f t="shared" si="18"/>
        <v>7.1038251366120214E-2</v>
      </c>
      <c r="I174" s="14"/>
      <c r="J174" s="14"/>
    </row>
    <row r="175" spans="1:10" s="13" customFormat="1" x14ac:dyDescent="0.25">
      <c r="A175" s="14"/>
      <c r="B175" s="16"/>
      <c r="C175" s="14" t="s">
        <v>126</v>
      </c>
      <c r="D175" s="13">
        <v>8</v>
      </c>
      <c r="E175" s="15">
        <f t="shared" si="18"/>
        <v>4.3715846994535519E-2</v>
      </c>
      <c r="I175" s="14"/>
      <c r="J175" s="14"/>
    </row>
    <row r="176" spans="1:10" s="13" customFormat="1" x14ac:dyDescent="0.25">
      <c r="A176" s="14"/>
      <c r="B176" s="16"/>
      <c r="C176" s="14" t="s">
        <v>127</v>
      </c>
      <c r="D176" s="13">
        <v>7</v>
      </c>
      <c r="E176" s="15">
        <f t="shared" si="18"/>
        <v>3.825136612021858E-2</v>
      </c>
      <c r="I176" s="14"/>
      <c r="J176" s="14"/>
    </row>
    <row r="177" spans="1:10" s="13" customFormat="1" x14ac:dyDescent="0.25">
      <c r="A177" s="14"/>
      <c r="B177" s="16"/>
      <c r="C177" s="14" t="s">
        <v>128</v>
      </c>
      <c r="D177" s="13">
        <v>24</v>
      </c>
      <c r="E177" s="15">
        <f t="shared" si="18"/>
        <v>0.13114754098360656</v>
      </c>
      <c r="I177" s="14"/>
      <c r="J177" s="14"/>
    </row>
    <row r="178" spans="1:10" s="13" customFormat="1" x14ac:dyDescent="0.25">
      <c r="A178" s="14"/>
      <c r="B178" s="16"/>
      <c r="C178" s="14" t="s">
        <v>129</v>
      </c>
      <c r="D178" s="13">
        <v>1</v>
      </c>
      <c r="E178" s="15">
        <f t="shared" si="18"/>
        <v>5.4644808743169399E-3</v>
      </c>
      <c r="I178" s="14"/>
      <c r="J178" s="14"/>
    </row>
    <row r="179" spans="1:10" s="13" customFormat="1" x14ac:dyDescent="0.25">
      <c r="A179" s="14"/>
      <c r="B179" s="16"/>
      <c r="C179" s="14"/>
      <c r="D179" s="12" t="s">
        <v>95</v>
      </c>
      <c r="E179" s="10" t="s">
        <v>96</v>
      </c>
      <c r="I179" s="14"/>
      <c r="J179" s="14"/>
    </row>
    <row r="180" spans="1:10" s="13" customFormat="1" x14ac:dyDescent="0.25">
      <c r="A180" s="14"/>
      <c r="B180" s="16"/>
      <c r="C180" s="17" t="s">
        <v>130</v>
      </c>
      <c r="D180" s="12">
        <v>118</v>
      </c>
      <c r="E180" s="14"/>
      <c r="I180" s="14"/>
      <c r="J180" s="14"/>
    </row>
    <row r="181" spans="1:10" s="13" customFormat="1" x14ac:dyDescent="0.25">
      <c r="A181" s="14"/>
      <c r="B181" s="16"/>
      <c r="C181" s="14" t="s">
        <v>131</v>
      </c>
      <c r="D181" s="13">
        <v>1</v>
      </c>
      <c r="E181" s="15">
        <f t="shared" ref="E181:E187" si="19">D181/$D$180</f>
        <v>8.4745762711864406E-3</v>
      </c>
      <c r="I181" s="14"/>
      <c r="J181" s="14"/>
    </row>
    <row r="182" spans="1:10" s="13" customFormat="1" x14ac:dyDescent="0.25">
      <c r="A182" s="14"/>
      <c r="B182" s="16"/>
      <c r="C182" s="14" t="s">
        <v>132</v>
      </c>
      <c r="D182" s="13">
        <v>10</v>
      </c>
      <c r="E182" s="15">
        <f t="shared" si="19"/>
        <v>8.4745762711864403E-2</v>
      </c>
      <c r="I182" s="14"/>
      <c r="J182" s="14"/>
    </row>
    <row r="183" spans="1:10" s="13" customFormat="1" x14ac:dyDescent="0.25">
      <c r="A183" s="14"/>
      <c r="B183" s="16"/>
      <c r="C183" s="14" t="s">
        <v>133</v>
      </c>
      <c r="D183" s="13">
        <v>30</v>
      </c>
      <c r="E183" s="22">
        <f t="shared" si="19"/>
        <v>0.25423728813559321</v>
      </c>
      <c r="F183" s="20" t="s">
        <v>223</v>
      </c>
      <c r="I183" s="14"/>
      <c r="J183" s="14"/>
    </row>
    <row r="184" spans="1:10" s="13" customFormat="1" x14ac:dyDescent="0.25">
      <c r="A184" s="14"/>
      <c r="B184" s="16"/>
      <c r="C184" s="14" t="s">
        <v>134</v>
      </c>
      <c r="D184" s="13">
        <v>53</v>
      </c>
      <c r="E184" s="22">
        <f t="shared" si="19"/>
        <v>0.44915254237288138</v>
      </c>
      <c r="I184" s="14"/>
      <c r="J184" s="14"/>
    </row>
    <row r="185" spans="1:10" s="13" customFormat="1" x14ac:dyDescent="0.25">
      <c r="A185" s="14"/>
      <c r="B185" s="16"/>
      <c r="C185" s="14" t="s">
        <v>135</v>
      </c>
      <c r="D185" s="13">
        <v>21</v>
      </c>
      <c r="E185" s="22">
        <f t="shared" si="19"/>
        <v>0.17796610169491525</v>
      </c>
      <c r="I185" s="14"/>
      <c r="J185" s="14"/>
    </row>
    <row r="186" spans="1:10" s="13" customFormat="1" x14ac:dyDescent="0.25">
      <c r="A186" s="14"/>
      <c r="B186" s="16"/>
      <c r="C186" s="14" t="s">
        <v>136</v>
      </c>
      <c r="D186" s="13">
        <v>2</v>
      </c>
      <c r="E186" s="15">
        <f t="shared" si="19"/>
        <v>1.6949152542372881E-2</v>
      </c>
      <c r="I186" s="14"/>
      <c r="J186" s="14"/>
    </row>
    <row r="187" spans="1:10" s="13" customFormat="1" x14ac:dyDescent="0.25">
      <c r="A187" s="14"/>
      <c r="B187" s="16"/>
      <c r="C187" s="14" t="s">
        <v>129</v>
      </c>
      <c r="D187" s="13">
        <v>1</v>
      </c>
      <c r="E187" s="15">
        <f t="shared" si="19"/>
        <v>8.4745762711864406E-3</v>
      </c>
      <c r="I187" s="14"/>
      <c r="J187" s="14"/>
    </row>
    <row r="189" spans="1:10" s="13" customFormat="1" x14ac:dyDescent="0.25">
      <c r="A189" s="14"/>
      <c r="B189" s="16"/>
      <c r="C189" s="14"/>
      <c r="D189" s="12" t="s">
        <v>95</v>
      </c>
      <c r="E189" s="10" t="s">
        <v>96</v>
      </c>
      <c r="I189" s="14"/>
      <c r="J189" s="14"/>
    </row>
    <row r="190" spans="1:10" s="13" customFormat="1" x14ac:dyDescent="0.25">
      <c r="A190" s="14"/>
      <c r="B190" s="10" t="s">
        <v>119</v>
      </c>
      <c r="C190" s="10" t="s">
        <v>123</v>
      </c>
      <c r="D190" s="12">
        <v>124</v>
      </c>
      <c r="E190" s="14"/>
      <c r="I190" s="14"/>
      <c r="J190" s="14"/>
    </row>
    <row r="191" spans="1:10" s="13" customFormat="1" x14ac:dyDescent="0.25">
      <c r="A191" s="14"/>
      <c r="B191" s="16"/>
      <c r="C191" s="14" t="s">
        <v>124</v>
      </c>
      <c r="D191" s="13">
        <v>80</v>
      </c>
      <c r="E191" s="21">
        <f t="shared" ref="E191:E196" si="20">D191/$D$190</f>
        <v>0.64516129032258063</v>
      </c>
      <c r="F191" s="20" t="s">
        <v>221</v>
      </c>
      <c r="I191" s="14"/>
      <c r="J191" s="14"/>
    </row>
    <row r="192" spans="1:10" s="13" customFormat="1" x14ac:dyDescent="0.25">
      <c r="A192" s="14"/>
      <c r="B192" s="16"/>
      <c r="C192" s="14" t="s">
        <v>125</v>
      </c>
      <c r="D192" s="13">
        <v>10</v>
      </c>
      <c r="E192" s="15">
        <f t="shared" si="20"/>
        <v>8.0645161290322578E-2</v>
      </c>
      <c r="I192" s="14"/>
      <c r="J192" s="14"/>
    </row>
    <row r="193" spans="1:10" s="13" customFormat="1" x14ac:dyDescent="0.25">
      <c r="A193" s="14"/>
      <c r="B193" s="16"/>
      <c r="C193" s="14" t="s">
        <v>126</v>
      </c>
      <c r="D193" s="13">
        <v>2</v>
      </c>
      <c r="E193" s="15">
        <f t="shared" si="20"/>
        <v>1.6129032258064516E-2</v>
      </c>
      <c r="I193" s="14"/>
      <c r="J193" s="14"/>
    </row>
    <row r="194" spans="1:10" s="13" customFormat="1" x14ac:dyDescent="0.25">
      <c r="A194" s="14"/>
      <c r="B194" s="16"/>
      <c r="C194" s="14" t="s">
        <v>127</v>
      </c>
      <c r="D194" s="13">
        <v>10</v>
      </c>
      <c r="E194" s="15">
        <f t="shared" si="20"/>
        <v>8.0645161290322578E-2</v>
      </c>
      <c r="I194" s="14"/>
      <c r="J194" s="14"/>
    </row>
    <row r="195" spans="1:10" s="13" customFormat="1" x14ac:dyDescent="0.25">
      <c r="A195" s="14"/>
      <c r="B195" s="16"/>
      <c r="C195" s="14" t="s">
        <v>128</v>
      </c>
      <c r="D195" s="13">
        <v>22</v>
      </c>
      <c r="E195" s="15">
        <f t="shared" si="20"/>
        <v>0.17741935483870969</v>
      </c>
      <c r="I195" s="14"/>
      <c r="J195" s="14"/>
    </row>
    <row r="196" spans="1:10" s="13" customFormat="1" x14ac:dyDescent="0.25">
      <c r="A196" s="14"/>
      <c r="B196" s="16"/>
      <c r="C196" s="14" t="s">
        <v>129</v>
      </c>
      <c r="D196" s="13">
        <v>0</v>
      </c>
      <c r="E196" s="15">
        <f t="shared" si="20"/>
        <v>0</v>
      </c>
      <c r="I196" s="14"/>
      <c r="J196" s="14"/>
    </row>
    <row r="197" spans="1:10" s="13" customFormat="1" x14ac:dyDescent="0.25">
      <c r="A197" s="14"/>
      <c r="B197" s="16"/>
      <c r="C197" s="14"/>
      <c r="D197" s="12" t="s">
        <v>95</v>
      </c>
      <c r="E197" s="10" t="s">
        <v>96</v>
      </c>
      <c r="I197" s="14"/>
      <c r="J197" s="14"/>
    </row>
    <row r="198" spans="1:10" s="13" customFormat="1" x14ac:dyDescent="0.25">
      <c r="A198" s="14"/>
      <c r="B198" s="16"/>
      <c r="C198" s="17" t="s">
        <v>130</v>
      </c>
      <c r="D198" s="12">
        <v>146</v>
      </c>
      <c r="E198" s="14"/>
      <c r="I198" s="14"/>
      <c r="J198" s="14"/>
    </row>
    <row r="199" spans="1:10" s="13" customFormat="1" x14ac:dyDescent="0.25">
      <c r="A199" s="14"/>
      <c r="B199" s="16"/>
      <c r="C199" s="14" t="s">
        <v>131</v>
      </c>
      <c r="D199" s="13">
        <v>0</v>
      </c>
      <c r="E199" s="15">
        <f t="shared" ref="E199:E205" si="21">D199/$D$198</f>
        <v>0</v>
      </c>
      <c r="I199" s="14"/>
      <c r="J199" s="14"/>
    </row>
    <row r="200" spans="1:10" s="13" customFormat="1" x14ac:dyDescent="0.25">
      <c r="A200" s="14"/>
      <c r="B200" s="16"/>
      <c r="C200" s="14" t="s">
        <v>132</v>
      </c>
      <c r="D200" s="13">
        <v>14</v>
      </c>
      <c r="E200" s="22">
        <f t="shared" si="21"/>
        <v>9.5890410958904104E-2</v>
      </c>
      <c r="F200" s="20" t="s">
        <v>225</v>
      </c>
      <c r="I200" s="14"/>
      <c r="J200" s="14"/>
    </row>
    <row r="201" spans="1:10" s="13" customFormat="1" x14ac:dyDescent="0.25">
      <c r="A201" s="14"/>
      <c r="B201" s="16"/>
      <c r="C201" s="14" t="s">
        <v>133</v>
      </c>
      <c r="D201" s="13">
        <v>48</v>
      </c>
      <c r="E201" s="22">
        <f t="shared" si="21"/>
        <v>0.32876712328767121</v>
      </c>
      <c r="I201" s="14"/>
      <c r="J201" s="14"/>
    </row>
    <row r="202" spans="1:10" s="13" customFormat="1" x14ac:dyDescent="0.25">
      <c r="A202" s="14"/>
      <c r="B202" s="16"/>
      <c r="C202" s="14" t="s">
        <v>134</v>
      </c>
      <c r="D202" s="13">
        <v>65</v>
      </c>
      <c r="E202" s="22">
        <f t="shared" si="21"/>
        <v>0.4452054794520548</v>
      </c>
      <c r="I202" s="14"/>
      <c r="J202" s="14"/>
    </row>
    <row r="203" spans="1:10" s="13" customFormat="1" x14ac:dyDescent="0.25">
      <c r="A203" s="14"/>
      <c r="B203" s="16"/>
      <c r="C203" s="14" t="s">
        <v>135</v>
      </c>
      <c r="D203" s="13">
        <v>13</v>
      </c>
      <c r="E203" s="15">
        <f t="shared" si="21"/>
        <v>8.9041095890410954E-2</v>
      </c>
      <c r="I203" s="14"/>
      <c r="J203" s="14"/>
    </row>
    <row r="204" spans="1:10" s="13" customFormat="1" x14ac:dyDescent="0.25">
      <c r="A204" s="14"/>
      <c r="B204" s="16"/>
      <c r="C204" s="14" t="s">
        <v>136</v>
      </c>
      <c r="D204" s="13">
        <v>6</v>
      </c>
      <c r="E204" s="15">
        <f t="shared" si="21"/>
        <v>4.1095890410958902E-2</v>
      </c>
      <c r="I204" s="14"/>
      <c r="J204" s="14"/>
    </row>
    <row r="205" spans="1:10" s="13" customFormat="1" x14ac:dyDescent="0.25">
      <c r="A205" s="14"/>
      <c r="B205" s="16"/>
      <c r="C205" s="14" t="s">
        <v>129</v>
      </c>
      <c r="D205" s="13">
        <v>0</v>
      </c>
      <c r="E205" s="15">
        <f t="shared" si="21"/>
        <v>0</v>
      </c>
      <c r="I205" s="14"/>
      <c r="J205" s="14"/>
    </row>
    <row r="207" spans="1:10" s="13" customFormat="1" x14ac:dyDescent="0.25">
      <c r="A207" s="14"/>
      <c r="B207" s="16"/>
      <c r="C207" s="14"/>
      <c r="D207" s="12" t="s">
        <v>95</v>
      </c>
      <c r="E207" s="10" t="s">
        <v>96</v>
      </c>
      <c r="I207" s="14"/>
      <c r="J207" s="14"/>
    </row>
    <row r="208" spans="1:10" s="13" customFormat="1" x14ac:dyDescent="0.25">
      <c r="A208" s="14"/>
      <c r="B208" s="10" t="s">
        <v>120</v>
      </c>
      <c r="C208" s="10" t="s">
        <v>123</v>
      </c>
      <c r="D208" s="12">
        <v>186</v>
      </c>
      <c r="E208" s="14"/>
      <c r="I208" s="14"/>
      <c r="J208" s="14"/>
    </row>
    <row r="209" spans="1:10" s="13" customFormat="1" x14ac:dyDescent="0.25">
      <c r="A209" s="14"/>
      <c r="B209" s="16"/>
      <c r="C209" s="14" t="s">
        <v>124</v>
      </c>
      <c r="D209" s="13">
        <v>132</v>
      </c>
      <c r="E209" s="21">
        <f t="shared" ref="E209:E214" si="22">D209/$D$208</f>
        <v>0.70967741935483875</v>
      </c>
      <c r="F209" s="20" t="s">
        <v>221</v>
      </c>
      <c r="I209" s="14"/>
      <c r="J209" s="14"/>
    </row>
    <row r="210" spans="1:10" s="13" customFormat="1" x14ac:dyDescent="0.25">
      <c r="A210" s="14"/>
      <c r="B210" s="16"/>
      <c r="C210" s="14" t="s">
        <v>125</v>
      </c>
      <c r="D210" s="13">
        <v>14</v>
      </c>
      <c r="E210" s="15">
        <f t="shared" si="22"/>
        <v>7.5268817204301078E-2</v>
      </c>
      <c r="I210" s="14"/>
      <c r="J210" s="14"/>
    </row>
    <row r="211" spans="1:10" s="13" customFormat="1" x14ac:dyDescent="0.25">
      <c r="A211" s="14"/>
      <c r="B211" s="16"/>
      <c r="C211" s="14" t="s">
        <v>126</v>
      </c>
      <c r="D211" s="13">
        <v>5</v>
      </c>
      <c r="E211" s="15">
        <f t="shared" si="22"/>
        <v>2.6881720430107527E-2</v>
      </c>
      <c r="I211" s="14"/>
      <c r="J211" s="14"/>
    </row>
    <row r="212" spans="1:10" s="13" customFormat="1" x14ac:dyDescent="0.25">
      <c r="A212" s="14"/>
      <c r="B212" s="16"/>
      <c r="C212" s="14" t="s">
        <v>127</v>
      </c>
      <c r="D212" s="13">
        <v>1</v>
      </c>
      <c r="E212" s="15">
        <f t="shared" si="22"/>
        <v>5.3763440860215058E-3</v>
      </c>
      <c r="I212" s="14"/>
      <c r="J212" s="14"/>
    </row>
    <row r="213" spans="1:10" s="13" customFormat="1" x14ac:dyDescent="0.25">
      <c r="A213" s="14"/>
      <c r="B213" s="16"/>
      <c r="C213" s="14" t="s">
        <v>128</v>
      </c>
      <c r="D213" s="13">
        <v>32</v>
      </c>
      <c r="E213" s="15">
        <f t="shared" si="22"/>
        <v>0.17204301075268819</v>
      </c>
      <c r="I213" s="14"/>
      <c r="J213" s="14"/>
    </row>
    <row r="214" spans="1:10" s="13" customFormat="1" x14ac:dyDescent="0.25">
      <c r="A214" s="14"/>
      <c r="B214" s="16"/>
      <c r="C214" s="14" t="s">
        <v>129</v>
      </c>
      <c r="D214" s="13">
        <v>2</v>
      </c>
      <c r="E214" s="15">
        <f t="shared" si="22"/>
        <v>1.0752688172043012E-2</v>
      </c>
      <c r="I214" s="14"/>
      <c r="J214" s="14"/>
    </row>
    <row r="215" spans="1:10" s="13" customFormat="1" x14ac:dyDescent="0.25">
      <c r="A215" s="14"/>
      <c r="B215" s="16"/>
      <c r="C215" s="14"/>
      <c r="D215" s="12" t="s">
        <v>95</v>
      </c>
      <c r="E215" s="10" t="s">
        <v>96</v>
      </c>
      <c r="I215" s="14"/>
      <c r="J215" s="14"/>
    </row>
    <row r="216" spans="1:10" s="13" customFormat="1" x14ac:dyDescent="0.25">
      <c r="A216" s="14"/>
      <c r="B216" s="16"/>
      <c r="C216" s="17" t="s">
        <v>130</v>
      </c>
      <c r="D216" s="12">
        <v>76</v>
      </c>
      <c r="E216" s="14"/>
      <c r="I216" s="14"/>
      <c r="J216" s="14"/>
    </row>
    <row r="217" spans="1:10" s="13" customFormat="1" x14ac:dyDescent="0.25">
      <c r="A217" s="14"/>
      <c r="B217" s="16"/>
      <c r="C217" s="14" t="s">
        <v>131</v>
      </c>
      <c r="D217" s="13">
        <v>2</v>
      </c>
      <c r="E217" s="15">
        <f t="shared" ref="E217:E223" si="23">D217/$D$216</f>
        <v>2.6315789473684209E-2</v>
      </c>
      <c r="I217" s="14"/>
      <c r="J217" s="14"/>
    </row>
    <row r="218" spans="1:10" s="13" customFormat="1" x14ac:dyDescent="0.25">
      <c r="A218" s="14"/>
      <c r="B218" s="16"/>
      <c r="C218" s="14" t="s">
        <v>132</v>
      </c>
      <c r="D218" s="13">
        <v>5</v>
      </c>
      <c r="E218" s="15">
        <f t="shared" si="23"/>
        <v>6.5789473684210523E-2</v>
      </c>
      <c r="I218" s="14"/>
      <c r="J218" s="14"/>
    </row>
    <row r="219" spans="1:10" s="13" customFormat="1" x14ac:dyDescent="0.25">
      <c r="A219" s="14"/>
      <c r="B219" s="16"/>
      <c r="C219" s="14" t="s">
        <v>133</v>
      </c>
      <c r="D219" s="13">
        <v>13</v>
      </c>
      <c r="E219" s="22">
        <f t="shared" si="23"/>
        <v>0.17105263157894737</v>
      </c>
      <c r="F219" s="20" t="s">
        <v>223</v>
      </c>
      <c r="I219" s="14"/>
      <c r="J219" s="14"/>
    </row>
    <row r="220" spans="1:10" s="13" customFormat="1" x14ac:dyDescent="0.25">
      <c r="A220" s="14"/>
      <c r="B220" s="16"/>
      <c r="C220" s="14" t="s">
        <v>134</v>
      </c>
      <c r="D220" s="13">
        <v>32</v>
      </c>
      <c r="E220" s="22">
        <f t="shared" si="23"/>
        <v>0.42105263157894735</v>
      </c>
      <c r="I220" s="14"/>
      <c r="J220" s="14"/>
    </row>
    <row r="221" spans="1:10" s="13" customFormat="1" x14ac:dyDescent="0.25">
      <c r="A221" s="14"/>
      <c r="B221" s="16"/>
      <c r="C221" s="14" t="s">
        <v>135</v>
      </c>
      <c r="D221" s="13">
        <v>22</v>
      </c>
      <c r="E221" s="22">
        <f t="shared" si="23"/>
        <v>0.28947368421052633</v>
      </c>
      <c r="I221" s="14"/>
      <c r="J221" s="14"/>
    </row>
    <row r="222" spans="1:10" s="13" customFormat="1" x14ac:dyDescent="0.25">
      <c r="A222" s="14"/>
      <c r="B222" s="16"/>
      <c r="C222" s="14" t="s">
        <v>136</v>
      </c>
      <c r="D222" s="13">
        <v>1</v>
      </c>
      <c r="E222" s="15">
        <f t="shared" si="23"/>
        <v>1.3157894736842105E-2</v>
      </c>
      <c r="I222" s="14"/>
      <c r="J222" s="14"/>
    </row>
    <row r="223" spans="1:10" s="13" customFormat="1" x14ac:dyDescent="0.25">
      <c r="A223" s="14"/>
      <c r="B223" s="16"/>
      <c r="C223" s="14" t="s">
        <v>129</v>
      </c>
      <c r="D223" s="13">
        <v>1</v>
      </c>
      <c r="E223" s="15">
        <f t="shared" si="23"/>
        <v>1.3157894736842105E-2</v>
      </c>
      <c r="I223" s="14"/>
      <c r="J223" s="14"/>
    </row>
    <row r="225" spans="1:10" s="13" customFormat="1" x14ac:dyDescent="0.25">
      <c r="A225" s="14"/>
      <c r="B225" s="16"/>
      <c r="C225" s="14"/>
      <c r="D225" s="12" t="s">
        <v>95</v>
      </c>
      <c r="E225" s="10" t="s">
        <v>96</v>
      </c>
      <c r="I225" s="14"/>
      <c r="J225" s="14"/>
    </row>
    <row r="226" spans="1:10" s="13" customFormat="1" x14ac:dyDescent="0.25">
      <c r="A226" s="14"/>
      <c r="B226" s="10" t="s">
        <v>121</v>
      </c>
      <c r="C226" s="10" t="s">
        <v>123</v>
      </c>
      <c r="D226" s="12">
        <v>134</v>
      </c>
      <c r="E226" s="14"/>
      <c r="I226" s="14"/>
      <c r="J226" s="14"/>
    </row>
    <row r="227" spans="1:10" s="13" customFormat="1" x14ac:dyDescent="0.25">
      <c r="A227" s="14"/>
      <c r="B227" s="16"/>
      <c r="C227" s="14" t="s">
        <v>124</v>
      </c>
      <c r="D227" s="13">
        <v>92</v>
      </c>
      <c r="E227" s="21">
        <f t="shared" ref="E227:E232" si="24">D227/$D$226</f>
        <v>0.68656716417910446</v>
      </c>
      <c r="F227" s="20" t="s">
        <v>221</v>
      </c>
      <c r="I227" s="14"/>
      <c r="J227" s="14"/>
    </row>
    <row r="228" spans="1:10" s="13" customFormat="1" x14ac:dyDescent="0.25">
      <c r="A228" s="14"/>
      <c r="B228" s="16"/>
      <c r="C228" s="14" t="s">
        <v>125</v>
      </c>
      <c r="D228" s="13">
        <v>6</v>
      </c>
      <c r="E228" s="15">
        <f t="shared" si="24"/>
        <v>4.4776119402985072E-2</v>
      </c>
      <c r="I228" s="14"/>
      <c r="J228" s="14"/>
    </row>
    <row r="229" spans="1:10" s="13" customFormat="1" x14ac:dyDescent="0.25">
      <c r="A229" s="14"/>
      <c r="B229" s="16"/>
      <c r="C229" s="14" t="s">
        <v>126</v>
      </c>
      <c r="D229" s="13">
        <v>9</v>
      </c>
      <c r="E229" s="15">
        <f t="shared" si="24"/>
        <v>6.7164179104477612E-2</v>
      </c>
      <c r="I229" s="14"/>
      <c r="J229" s="14"/>
    </row>
    <row r="230" spans="1:10" s="13" customFormat="1" x14ac:dyDescent="0.25">
      <c r="A230" s="14"/>
      <c r="B230" s="16"/>
      <c r="C230" s="14" t="s">
        <v>127</v>
      </c>
      <c r="D230" s="13">
        <v>9</v>
      </c>
      <c r="E230" s="15">
        <f t="shared" si="24"/>
        <v>6.7164179104477612E-2</v>
      </c>
      <c r="I230" s="14"/>
      <c r="J230" s="14"/>
    </row>
    <row r="231" spans="1:10" s="13" customFormat="1" x14ac:dyDescent="0.25">
      <c r="A231" s="14"/>
      <c r="B231" s="16"/>
      <c r="C231" s="14" t="s">
        <v>128</v>
      </c>
      <c r="D231" s="13">
        <v>18</v>
      </c>
      <c r="E231" s="15">
        <f t="shared" si="24"/>
        <v>0.13432835820895522</v>
      </c>
      <c r="I231" s="14"/>
      <c r="J231" s="14"/>
    </row>
    <row r="232" spans="1:10" s="13" customFormat="1" x14ac:dyDescent="0.25">
      <c r="A232" s="14"/>
      <c r="B232" s="16"/>
      <c r="C232" s="14" t="s">
        <v>129</v>
      </c>
      <c r="D232" s="13">
        <v>0</v>
      </c>
      <c r="E232" s="15">
        <f t="shared" si="24"/>
        <v>0</v>
      </c>
      <c r="I232" s="14"/>
      <c r="J232" s="14"/>
    </row>
    <row r="233" spans="1:10" s="13" customFormat="1" x14ac:dyDescent="0.25">
      <c r="A233" s="14"/>
      <c r="B233" s="16"/>
      <c r="C233" s="14"/>
      <c r="D233" s="12" t="s">
        <v>95</v>
      </c>
      <c r="E233" s="10" t="s">
        <v>96</v>
      </c>
      <c r="I233" s="14"/>
      <c r="J233" s="14"/>
    </row>
    <row r="234" spans="1:10" s="13" customFormat="1" x14ac:dyDescent="0.25">
      <c r="A234" s="14"/>
      <c r="B234" s="16"/>
      <c r="C234" s="17" t="s">
        <v>130</v>
      </c>
      <c r="D234" s="12">
        <v>97</v>
      </c>
      <c r="E234" s="14"/>
      <c r="I234" s="14"/>
      <c r="J234" s="14"/>
    </row>
    <row r="235" spans="1:10" s="13" customFormat="1" x14ac:dyDescent="0.25">
      <c r="A235" s="14"/>
      <c r="B235" s="16"/>
      <c r="C235" s="14" t="s">
        <v>131</v>
      </c>
      <c r="D235" s="13">
        <v>0</v>
      </c>
      <c r="E235" s="15">
        <f t="shared" ref="E235:E241" si="25">D235/$D$234</f>
        <v>0</v>
      </c>
      <c r="I235" s="14"/>
      <c r="J235" s="14"/>
    </row>
    <row r="236" spans="1:10" s="13" customFormat="1" x14ac:dyDescent="0.25">
      <c r="A236" s="14"/>
      <c r="B236" s="16"/>
      <c r="C236" s="14" t="s">
        <v>132</v>
      </c>
      <c r="D236" s="13">
        <v>9</v>
      </c>
      <c r="E236" s="15">
        <f t="shared" si="25"/>
        <v>9.2783505154639179E-2</v>
      </c>
      <c r="I236" s="14"/>
      <c r="J236" s="14"/>
    </row>
    <row r="237" spans="1:10" s="13" customFormat="1" x14ac:dyDescent="0.25">
      <c r="A237" s="14"/>
      <c r="B237" s="16"/>
      <c r="C237" s="14" t="s">
        <v>133</v>
      </c>
      <c r="D237" s="13">
        <v>29</v>
      </c>
      <c r="E237" s="22">
        <f t="shared" si="25"/>
        <v>0.29896907216494845</v>
      </c>
      <c r="F237" s="20" t="s">
        <v>223</v>
      </c>
      <c r="I237" s="14"/>
      <c r="J237" s="14"/>
    </row>
    <row r="238" spans="1:10" s="13" customFormat="1" x14ac:dyDescent="0.25">
      <c r="A238" s="14"/>
      <c r="B238" s="16"/>
      <c r="C238" s="14" t="s">
        <v>134</v>
      </c>
      <c r="D238" s="13">
        <v>32</v>
      </c>
      <c r="E238" s="22">
        <f t="shared" si="25"/>
        <v>0.32989690721649484</v>
      </c>
      <c r="I238" s="14"/>
      <c r="J238" s="14"/>
    </row>
    <row r="239" spans="1:10" s="13" customFormat="1" x14ac:dyDescent="0.25">
      <c r="A239" s="14"/>
      <c r="B239" s="16"/>
      <c r="C239" s="14" t="s">
        <v>135</v>
      </c>
      <c r="D239" s="13">
        <v>25</v>
      </c>
      <c r="E239" s="22">
        <f t="shared" si="25"/>
        <v>0.25773195876288657</v>
      </c>
      <c r="I239" s="14"/>
      <c r="J239" s="14"/>
    </row>
    <row r="240" spans="1:10" s="13" customFormat="1" x14ac:dyDescent="0.25">
      <c r="A240" s="14"/>
      <c r="B240" s="16"/>
      <c r="C240" s="14" t="s">
        <v>136</v>
      </c>
      <c r="D240" s="13">
        <v>1</v>
      </c>
      <c r="E240" s="15">
        <f t="shared" si="25"/>
        <v>1.0309278350515464E-2</v>
      </c>
      <c r="I240" s="14"/>
      <c r="J240" s="14"/>
    </row>
    <row r="241" spans="1:10" s="13" customFormat="1" x14ac:dyDescent="0.25">
      <c r="A241" s="14"/>
      <c r="B241" s="16"/>
      <c r="C241" s="14" t="s">
        <v>129</v>
      </c>
      <c r="D241" s="13">
        <v>1</v>
      </c>
      <c r="E241" s="15">
        <f t="shared" si="25"/>
        <v>1.0309278350515464E-2</v>
      </c>
      <c r="I241" s="14"/>
      <c r="J241" s="14"/>
    </row>
    <row r="244" spans="1:10" x14ac:dyDescent="0.25">
      <c r="C244" s="20" t="s">
        <v>226</v>
      </c>
    </row>
    <row r="245" spans="1:10" s="13" customFormat="1" x14ac:dyDescent="0.25">
      <c r="A245" s="14" t="s">
        <v>137</v>
      </c>
      <c r="B245" s="11" t="s">
        <v>138</v>
      </c>
      <c r="C245" s="14"/>
      <c r="D245" s="12" t="s">
        <v>139</v>
      </c>
      <c r="E245" s="12" t="s">
        <v>140</v>
      </c>
      <c r="F245" s="12" t="s">
        <v>141</v>
      </c>
      <c r="G245" s="12" t="s">
        <v>142</v>
      </c>
      <c r="I245" s="14"/>
      <c r="J245" s="14"/>
    </row>
    <row r="246" spans="1:10" s="13" customFormat="1" x14ac:dyDescent="0.25">
      <c r="A246" s="14"/>
      <c r="B246" s="16"/>
      <c r="C246" s="14" t="s">
        <v>143</v>
      </c>
      <c r="D246" s="13">
        <v>585</v>
      </c>
      <c r="E246" s="13">
        <v>483</v>
      </c>
      <c r="F246" s="13">
        <v>400</v>
      </c>
      <c r="G246" s="13">
        <v>274</v>
      </c>
      <c r="I246" s="14"/>
      <c r="J246" s="14"/>
    </row>
    <row r="247" spans="1:10" s="13" customFormat="1" x14ac:dyDescent="0.25">
      <c r="A247" s="14"/>
      <c r="B247" s="16"/>
      <c r="C247" s="14" t="s">
        <v>144</v>
      </c>
      <c r="D247" s="13">
        <v>569</v>
      </c>
      <c r="E247" s="13">
        <v>496</v>
      </c>
      <c r="F247" s="13">
        <v>420</v>
      </c>
      <c r="G247" s="13">
        <v>257</v>
      </c>
      <c r="I247" s="14"/>
      <c r="J247" s="14"/>
    </row>
    <row r="248" spans="1:10" s="13" customFormat="1" x14ac:dyDescent="0.25">
      <c r="A248" s="14"/>
      <c r="B248" s="16"/>
      <c r="C248" s="14" t="s">
        <v>145</v>
      </c>
      <c r="D248" s="13">
        <v>559</v>
      </c>
      <c r="E248" s="13">
        <v>527</v>
      </c>
      <c r="F248" s="13">
        <v>416</v>
      </c>
      <c r="G248" s="13">
        <v>240</v>
      </c>
      <c r="I248" s="14"/>
      <c r="J248" s="14"/>
    </row>
    <row r="249" spans="1:10" s="13" customFormat="1" x14ac:dyDescent="0.25">
      <c r="A249" s="14"/>
      <c r="B249" s="16"/>
      <c r="C249" s="14" t="s">
        <v>146</v>
      </c>
      <c r="D249" s="13">
        <v>529</v>
      </c>
      <c r="E249" s="13">
        <v>581</v>
      </c>
      <c r="F249" s="13">
        <v>383</v>
      </c>
      <c r="G249" s="13">
        <v>249</v>
      </c>
      <c r="I249" s="14"/>
      <c r="J249" s="14"/>
    </row>
    <row r="250" spans="1:10" s="13" customFormat="1" x14ac:dyDescent="0.25">
      <c r="A250" s="14"/>
      <c r="B250" s="16"/>
      <c r="C250" s="14" t="s">
        <v>147</v>
      </c>
      <c r="D250" s="13">
        <v>524</v>
      </c>
      <c r="E250" s="13">
        <v>435</v>
      </c>
      <c r="F250" s="13">
        <v>419</v>
      </c>
      <c r="G250" s="13">
        <v>364</v>
      </c>
      <c r="I250" s="14"/>
      <c r="J250" s="14"/>
    </row>
    <row r="251" spans="1:10" s="13" customFormat="1" x14ac:dyDescent="0.25">
      <c r="A251" s="14"/>
      <c r="B251" s="16"/>
      <c r="C251" s="14" t="s">
        <v>148</v>
      </c>
      <c r="D251" s="13">
        <v>506</v>
      </c>
      <c r="E251" s="13">
        <v>393</v>
      </c>
      <c r="F251" s="13">
        <v>449</v>
      </c>
      <c r="G251" s="13">
        <v>394</v>
      </c>
      <c r="I251" s="14"/>
      <c r="J251" s="14"/>
    </row>
    <row r="252" spans="1:10" s="13" customFormat="1" x14ac:dyDescent="0.25">
      <c r="A252" s="14"/>
      <c r="B252" s="16"/>
      <c r="C252" s="14" t="s">
        <v>149</v>
      </c>
      <c r="D252" s="13">
        <v>409</v>
      </c>
      <c r="E252" s="13">
        <v>638</v>
      </c>
      <c r="F252" s="13">
        <v>448</v>
      </c>
      <c r="G252" s="13">
        <v>247</v>
      </c>
      <c r="I252" s="14"/>
      <c r="J252" s="14"/>
    </row>
    <row r="253" spans="1:10" s="13" customFormat="1" x14ac:dyDescent="0.25">
      <c r="A253" s="14"/>
      <c r="B253" s="16"/>
      <c r="C253" s="14" t="s">
        <v>150</v>
      </c>
      <c r="D253" s="13">
        <v>364</v>
      </c>
      <c r="E253" s="13">
        <v>400</v>
      </c>
      <c r="F253" s="13">
        <v>477</v>
      </c>
      <c r="G253" s="13">
        <v>501</v>
      </c>
      <c r="I253" s="14"/>
      <c r="J253" s="14"/>
    </row>
    <row r="254" spans="1:10" s="13" customFormat="1" x14ac:dyDescent="0.25">
      <c r="A254" s="14"/>
      <c r="B254" s="16"/>
      <c r="C254" s="14" t="s">
        <v>151</v>
      </c>
      <c r="D254" s="13">
        <v>352</v>
      </c>
      <c r="E254" s="13">
        <v>234</v>
      </c>
      <c r="F254" s="13">
        <v>377</v>
      </c>
      <c r="G254" s="13">
        <v>779</v>
      </c>
      <c r="I254" s="14"/>
      <c r="J254" s="14"/>
    </row>
    <row r="255" spans="1:10" s="13" customFormat="1" x14ac:dyDescent="0.25">
      <c r="A255" s="14"/>
      <c r="B255" s="16"/>
      <c r="C255" s="14" t="s">
        <v>152</v>
      </c>
      <c r="D255" s="13">
        <v>337</v>
      </c>
      <c r="E255" s="13">
        <v>308</v>
      </c>
      <c r="F255" s="13">
        <v>481</v>
      </c>
      <c r="G255" s="13">
        <v>616</v>
      </c>
      <c r="I255" s="14"/>
      <c r="J255" s="14"/>
    </row>
    <row r="256" spans="1:10" s="13" customFormat="1" x14ac:dyDescent="0.25">
      <c r="A256" s="14"/>
      <c r="B256" s="16"/>
      <c r="C256" s="14" t="s">
        <v>153</v>
      </c>
      <c r="D256" s="13">
        <v>258</v>
      </c>
      <c r="E256" s="13">
        <v>431</v>
      </c>
      <c r="F256" s="13">
        <v>543</v>
      </c>
      <c r="G256" s="13">
        <v>510</v>
      </c>
      <c r="I256" s="14"/>
      <c r="J256" s="14"/>
    </row>
    <row r="257" spans="1:10" s="13" customFormat="1" x14ac:dyDescent="0.25">
      <c r="A257" s="14"/>
      <c r="B257" s="16"/>
      <c r="C257" s="14" t="s">
        <v>154</v>
      </c>
      <c r="D257" s="13">
        <v>234</v>
      </c>
      <c r="E257" s="13">
        <v>300</v>
      </c>
      <c r="F257" s="13">
        <v>413</v>
      </c>
      <c r="G257" s="13">
        <v>795</v>
      </c>
      <c r="I257" s="14"/>
      <c r="J257" s="14"/>
    </row>
    <row r="259" spans="1:10" x14ac:dyDescent="0.25">
      <c r="C259" s="20" t="s">
        <v>226</v>
      </c>
    </row>
    <row r="260" spans="1:10" s="13" customFormat="1" x14ac:dyDescent="0.25">
      <c r="A260" s="14" t="s">
        <v>155</v>
      </c>
      <c r="B260" s="11" t="s">
        <v>156</v>
      </c>
      <c r="C260" s="14"/>
      <c r="D260" s="12" t="s">
        <v>139</v>
      </c>
      <c r="E260" s="12" t="s">
        <v>140</v>
      </c>
      <c r="F260" s="12" t="s">
        <v>141</v>
      </c>
      <c r="I260" s="14"/>
      <c r="J260" s="14"/>
    </row>
    <row r="261" spans="1:10" s="13" customFormat="1" x14ac:dyDescent="0.25">
      <c r="A261" s="14"/>
      <c r="B261" s="16"/>
      <c r="C261" s="14" t="s">
        <v>157</v>
      </c>
      <c r="D261" s="13">
        <v>915</v>
      </c>
      <c r="E261" s="13">
        <v>635</v>
      </c>
      <c r="F261" s="13">
        <v>245</v>
      </c>
      <c r="I261" s="14"/>
      <c r="J261" s="14"/>
    </row>
    <row r="262" spans="1:10" s="13" customFormat="1" x14ac:dyDescent="0.25">
      <c r="A262" s="14"/>
      <c r="B262" s="16"/>
      <c r="C262" s="14" t="s">
        <v>158</v>
      </c>
      <c r="D262" s="13">
        <v>835</v>
      </c>
      <c r="E262" s="13">
        <v>471</v>
      </c>
      <c r="F262" s="13">
        <v>489</v>
      </c>
      <c r="I262" s="14"/>
      <c r="J262" s="14"/>
    </row>
    <row r="263" spans="1:10" s="13" customFormat="1" x14ac:dyDescent="0.25">
      <c r="A263" s="14"/>
      <c r="B263" s="16"/>
      <c r="C263" s="14" t="s">
        <v>159</v>
      </c>
      <c r="D263" s="13">
        <v>693</v>
      </c>
      <c r="E263" s="13">
        <v>530</v>
      </c>
      <c r="F263" s="13">
        <v>572</v>
      </c>
      <c r="I263" s="14"/>
      <c r="J263" s="14"/>
    </row>
    <row r="264" spans="1:10" s="13" customFormat="1" x14ac:dyDescent="0.25">
      <c r="A264" s="14"/>
      <c r="B264" s="16"/>
      <c r="C264" s="14" t="s">
        <v>160</v>
      </c>
      <c r="D264" s="13">
        <v>661</v>
      </c>
      <c r="E264" s="13">
        <v>827</v>
      </c>
      <c r="F264" s="13">
        <v>307</v>
      </c>
      <c r="I264" s="14"/>
      <c r="J264" s="14"/>
    </row>
    <row r="265" spans="1:10" s="13" customFormat="1" ht="30" x14ac:dyDescent="0.25">
      <c r="A265" s="14"/>
      <c r="B265" s="16"/>
      <c r="C265" s="16" t="s">
        <v>161</v>
      </c>
      <c r="D265" s="13">
        <v>651</v>
      </c>
      <c r="E265" s="13">
        <v>565</v>
      </c>
      <c r="F265" s="13">
        <v>579</v>
      </c>
      <c r="I265" s="14"/>
      <c r="J265" s="14"/>
    </row>
    <row r="266" spans="1:10" s="13" customFormat="1" x14ac:dyDescent="0.25">
      <c r="A266" s="14"/>
      <c r="B266" s="16"/>
      <c r="C266" s="14" t="s">
        <v>162</v>
      </c>
      <c r="D266" s="13">
        <v>586</v>
      </c>
      <c r="E266" s="13">
        <v>626</v>
      </c>
      <c r="F266" s="13">
        <v>583</v>
      </c>
      <c r="I266" s="14"/>
      <c r="J266" s="14"/>
    </row>
    <row r="267" spans="1:10" s="13" customFormat="1" x14ac:dyDescent="0.25">
      <c r="A267" s="14"/>
      <c r="B267" s="16"/>
      <c r="C267" s="14" t="s">
        <v>163</v>
      </c>
      <c r="D267" s="13">
        <v>401</v>
      </c>
      <c r="E267" s="13">
        <v>624</v>
      </c>
      <c r="F267" s="13">
        <v>770</v>
      </c>
      <c r="I267" s="14"/>
      <c r="J267" s="14"/>
    </row>
    <row r="268" spans="1:10" s="13" customFormat="1" x14ac:dyDescent="0.25">
      <c r="A268" s="14"/>
      <c r="B268" s="16"/>
      <c r="C268" s="14" t="s">
        <v>164</v>
      </c>
      <c r="D268" s="13">
        <v>371</v>
      </c>
      <c r="E268" s="13">
        <v>558</v>
      </c>
      <c r="F268" s="13">
        <v>866</v>
      </c>
      <c r="I268" s="14"/>
      <c r="J268" s="14"/>
    </row>
    <row r="269" spans="1:10" s="13" customFormat="1" x14ac:dyDescent="0.25">
      <c r="A269" s="14"/>
      <c r="B269" s="16"/>
      <c r="C269" s="14" t="s">
        <v>165</v>
      </c>
      <c r="D269" s="13">
        <v>272</v>
      </c>
      <c r="E269" s="13">
        <v>549</v>
      </c>
      <c r="F269" s="13">
        <v>974</v>
      </c>
      <c r="I269" s="14"/>
      <c r="J269" s="14"/>
    </row>
    <row r="272" spans="1:10" s="13" customFormat="1" x14ac:dyDescent="0.25">
      <c r="A272" s="14" t="s">
        <v>166</v>
      </c>
      <c r="B272" s="11" t="s">
        <v>167</v>
      </c>
      <c r="C272" s="14"/>
      <c r="D272" s="12" t="s">
        <v>95</v>
      </c>
      <c r="E272" s="10" t="s">
        <v>96</v>
      </c>
      <c r="I272" s="14"/>
      <c r="J272" s="14"/>
    </row>
    <row r="273" spans="1:10" s="13" customFormat="1" x14ac:dyDescent="0.25">
      <c r="A273" s="14"/>
      <c r="B273" s="16"/>
      <c r="C273" s="14" t="s">
        <v>168</v>
      </c>
      <c r="D273" s="13">
        <v>1530</v>
      </c>
      <c r="E273" s="22">
        <f t="shared" ref="E273:E278" si="26">D273/$D$278</f>
        <v>0.81556503198294239</v>
      </c>
      <c r="F273" s="20" t="s">
        <v>227</v>
      </c>
      <c r="I273" s="14"/>
      <c r="J273" s="14"/>
    </row>
    <row r="274" spans="1:10" s="13" customFormat="1" x14ac:dyDescent="0.25">
      <c r="A274" s="14"/>
      <c r="B274" s="16"/>
      <c r="C274" s="14" t="s">
        <v>169</v>
      </c>
      <c r="D274" s="13">
        <v>1470</v>
      </c>
      <c r="E274" s="22">
        <f t="shared" si="26"/>
        <v>0.78358208955223885</v>
      </c>
      <c r="I274" s="14"/>
      <c r="J274" s="14"/>
    </row>
    <row r="275" spans="1:10" s="13" customFormat="1" x14ac:dyDescent="0.25">
      <c r="A275" s="14"/>
      <c r="B275" s="16"/>
      <c r="C275" s="14" t="s">
        <v>170</v>
      </c>
      <c r="D275" s="13">
        <v>889</v>
      </c>
      <c r="E275" s="15">
        <f t="shared" si="26"/>
        <v>0.47388059701492535</v>
      </c>
      <c r="I275" s="14"/>
      <c r="J275" s="14"/>
    </row>
    <row r="276" spans="1:10" s="13" customFormat="1" x14ac:dyDescent="0.25">
      <c r="A276" s="14"/>
      <c r="B276" s="16"/>
      <c r="C276" s="14" t="s">
        <v>171</v>
      </c>
      <c r="D276" s="13">
        <v>609</v>
      </c>
      <c r="E276" s="15">
        <f t="shared" si="26"/>
        <v>0.32462686567164178</v>
      </c>
      <c r="I276" s="14"/>
      <c r="J276" s="14"/>
    </row>
    <row r="277" spans="1:10" s="13" customFormat="1" x14ac:dyDescent="0.25">
      <c r="A277" s="14"/>
      <c r="B277" s="16"/>
      <c r="C277" s="14" t="s">
        <v>128</v>
      </c>
      <c r="D277" s="13">
        <v>105</v>
      </c>
      <c r="E277" s="15">
        <f t="shared" si="26"/>
        <v>5.5970149253731345E-2</v>
      </c>
      <c r="I277" s="14"/>
      <c r="J277" s="14"/>
    </row>
    <row r="278" spans="1:10" s="13" customFormat="1" x14ac:dyDescent="0.25">
      <c r="A278" s="14"/>
      <c r="B278" s="16"/>
      <c r="C278" s="14" t="s">
        <v>122</v>
      </c>
      <c r="D278" s="13">
        <v>1876</v>
      </c>
      <c r="E278" s="15">
        <f t="shared" si="26"/>
        <v>1</v>
      </c>
      <c r="I278" s="14"/>
      <c r="J278" s="14"/>
    </row>
    <row r="281" spans="1:10" s="13" customFormat="1" x14ac:dyDescent="0.25">
      <c r="A281" s="14" t="s">
        <v>172</v>
      </c>
      <c r="B281" s="11" t="s">
        <v>173</v>
      </c>
      <c r="C281" s="14"/>
      <c r="D281" s="12" t="s">
        <v>95</v>
      </c>
      <c r="E281" s="10" t="s">
        <v>96</v>
      </c>
      <c r="I281" s="14"/>
      <c r="J281" s="14"/>
    </row>
    <row r="282" spans="1:10" s="13" customFormat="1" x14ac:dyDescent="0.25">
      <c r="A282" s="14"/>
      <c r="B282" s="16"/>
      <c r="C282" s="14" t="s">
        <v>174</v>
      </c>
      <c r="D282" s="13">
        <v>1033</v>
      </c>
      <c r="E282" s="15">
        <f t="shared" ref="E282:E290" si="27">D282/$D$290</f>
        <v>0.56417258328782083</v>
      </c>
      <c r="I282" s="14"/>
      <c r="J282" s="14"/>
    </row>
    <row r="283" spans="1:10" s="13" customFormat="1" x14ac:dyDescent="0.25">
      <c r="A283" s="14"/>
      <c r="B283" s="16"/>
      <c r="C283" s="14" t="s">
        <v>175</v>
      </c>
      <c r="D283" s="13">
        <v>739</v>
      </c>
      <c r="E283" s="15">
        <f t="shared" si="27"/>
        <v>0.40360458765701801</v>
      </c>
      <c r="I283" s="14"/>
      <c r="J283" s="14"/>
    </row>
    <row r="284" spans="1:10" s="13" customFormat="1" x14ac:dyDescent="0.25">
      <c r="A284" s="14"/>
      <c r="B284" s="16"/>
      <c r="C284" s="14" t="s">
        <v>1</v>
      </c>
      <c r="D284" s="13">
        <v>723</v>
      </c>
      <c r="E284" s="15">
        <f t="shared" si="27"/>
        <v>0.39486619333697431</v>
      </c>
      <c r="I284" s="14"/>
      <c r="J284" s="14"/>
    </row>
    <row r="285" spans="1:10" s="13" customFormat="1" x14ac:dyDescent="0.25">
      <c r="A285" s="14"/>
      <c r="B285" s="16"/>
      <c r="C285" s="14" t="s">
        <v>176</v>
      </c>
      <c r="D285" s="13">
        <v>500</v>
      </c>
      <c r="E285" s="15">
        <f t="shared" si="27"/>
        <v>0.27307482250136539</v>
      </c>
      <c r="I285" s="14"/>
      <c r="J285" s="14"/>
    </row>
    <row r="286" spans="1:10" s="13" customFormat="1" x14ac:dyDescent="0.25">
      <c r="A286" s="14"/>
      <c r="B286" s="16"/>
      <c r="C286" s="14" t="s">
        <v>177</v>
      </c>
      <c r="D286" s="13">
        <v>375</v>
      </c>
      <c r="E286" s="15">
        <f t="shared" si="27"/>
        <v>0.20480611687602404</v>
      </c>
      <c r="I286" s="14"/>
      <c r="J286" s="14"/>
    </row>
    <row r="287" spans="1:10" s="13" customFormat="1" x14ac:dyDescent="0.25">
      <c r="A287" s="14"/>
      <c r="B287" s="16"/>
      <c r="C287" s="14" t="s">
        <v>178</v>
      </c>
      <c r="D287" s="13">
        <v>266</v>
      </c>
      <c r="E287" s="15">
        <f t="shared" si="27"/>
        <v>0.14527580557072639</v>
      </c>
      <c r="I287" s="14"/>
      <c r="J287" s="14"/>
    </row>
    <row r="288" spans="1:10" s="13" customFormat="1" x14ac:dyDescent="0.25">
      <c r="A288" s="14"/>
      <c r="B288" s="16"/>
      <c r="C288" s="14" t="s">
        <v>179</v>
      </c>
      <c r="D288" s="13">
        <v>176</v>
      </c>
      <c r="E288" s="15">
        <f t="shared" si="27"/>
        <v>9.6122337520480605E-2</v>
      </c>
      <c r="I288" s="14"/>
      <c r="J288" s="14"/>
    </row>
    <row r="289" spans="1:10" s="13" customFormat="1" x14ac:dyDescent="0.25">
      <c r="A289" s="14"/>
      <c r="B289" s="16"/>
      <c r="C289" s="14" t="s">
        <v>180</v>
      </c>
      <c r="D289" s="13">
        <v>170</v>
      </c>
      <c r="E289" s="15">
        <f t="shared" si="27"/>
        <v>9.2845439650464226E-2</v>
      </c>
      <c r="I289" s="14"/>
      <c r="J289" s="14"/>
    </row>
    <row r="290" spans="1:10" s="13" customFormat="1" x14ac:dyDescent="0.25">
      <c r="A290" s="14"/>
      <c r="B290" s="16"/>
      <c r="C290" s="14" t="s">
        <v>122</v>
      </c>
      <c r="D290" s="13">
        <v>1831</v>
      </c>
      <c r="E290" s="15">
        <f t="shared" si="27"/>
        <v>1</v>
      </c>
      <c r="I290" s="14"/>
      <c r="J290" s="14"/>
    </row>
    <row r="293" spans="1:10" s="13" customFormat="1" x14ac:dyDescent="0.25">
      <c r="A293" s="14" t="s">
        <v>181</v>
      </c>
      <c r="B293" s="11" t="s">
        <v>182</v>
      </c>
      <c r="C293" s="14"/>
      <c r="D293" s="12" t="s">
        <v>95</v>
      </c>
      <c r="E293" s="10" t="s">
        <v>96</v>
      </c>
      <c r="I293" s="14"/>
      <c r="J293" s="14"/>
    </row>
    <row r="294" spans="1:10" x14ac:dyDescent="0.25">
      <c r="C294" s="14" t="s">
        <v>183</v>
      </c>
      <c r="D294" s="13">
        <v>493</v>
      </c>
      <c r="E294" s="21">
        <f>D294/$D$297</f>
        <v>0.2647690655209452</v>
      </c>
      <c r="F294" s="20" t="s">
        <v>228</v>
      </c>
    </row>
    <row r="295" spans="1:10" x14ac:dyDescent="0.25">
      <c r="C295" s="14" t="s">
        <v>184</v>
      </c>
      <c r="D295" s="13">
        <v>675</v>
      </c>
      <c r="E295" s="15">
        <f>D295/$D$297</f>
        <v>0.36251342642320084</v>
      </c>
    </row>
    <row r="296" spans="1:10" x14ac:dyDescent="0.25">
      <c r="C296" s="14" t="s">
        <v>185</v>
      </c>
      <c r="D296" s="13">
        <v>694</v>
      </c>
      <c r="E296" s="15">
        <f>D296/$D$297</f>
        <v>0.37271750805585391</v>
      </c>
    </row>
    <row r="297" spans="1:10" x14ac:dyDescent="0.25">
      <c r="C297" s="14" t="s">
        <v>122</v>
      </c>
      <c r="D297" s="13">
        <v>1862</v>
      </c>
      <c r="E297" s="15">
        <f>D297/$D$297</f>
        <v>1</v>
      </c>
    </row>
    <row r="300" spans="1:10" x14ac:dyDescent="0.25">
      <c r="A300" s="14" t="s">
        <v>186</v>
      </c>
      <c r="B300" s="11" t="s">
        <v>187</v>
      </c>
      <c r="D300" s="12" t="s">
        <v>95</v>
      </c>
      <c r="E300" s="10" t="s">
        <v>96</v>
      </c>
    </row>
    <row r="301" spans="1:10" x14ac:dyDescent="0.25">
      <c r="C301" s="14" t="s">
        <v>5</v>
      </c>
      <c r="D301" s="13">
        <v>648</v>
      </c>
      <c r="E301" s="15">
        <f>D301/$D$303</f>
        <v>0.34431455897980873</v>
      </c>
    </row>
    <row r="302" spans="1:10" x14ac:dyDescent="0.25">
      <c r="C302" s="14" t="s">
        <v>3</v>
      </c>
      <c r="D302" s="13">
        <v>1234</v>
      </c>
      <c r="E302" s="15">
        <f>D302/$D$303</f>
        <v>0.65568544102019133</v>
      </c>
    </row>
    <row r="303" spans="1:10" x14ac:dyDescent="0.25">
      <c r="C303" s="14" t="s">
        <v>122</v>
      </c>
      <c r="D303" s="13">
        <v>1882</v>
      </c>
      <c r="E303" s="15">
        <f>D303/$D$303</f>
        <v>1</v>
      </c>
    </row>
    <row r="306" spans="1:10" ht="18.75" x14ac:dyDescent="0.25">
      <c r="B306" s="18" t="s">
        <v>188</v>
      </c>
    </row>
    <row r="307" spans="1:10" x14ac:dyDescent="0.25">
      <c r="A307" s="14" t="s">
        <v>189</v>
      </c>
      <c r="B307" s="11" t="s">
        <v>190</v>
      </c>
      <c r="D307" s="20" t="s">
        <v>229</v>
      </c>
    </row>
    <row r="308" spans="1:10" x14ac:dyDescent="0.25">
      <c r="B308" s="16" t="s">
        <v>191</v>
      </c>
      <c r="C308" s="12" t="s">
        <v>192</v>
      </c>
      <c r="D308" s="12" t="s">
        <v>193</v>
      </c>
      <c r="E308" s="12" t="s">
        <v>194</v>
      </c>
      <c r="F308" s="12" t="s">
        <v>195</v>
      </c>
      <c r="G308" s="12" t="s">
        <v>196</v>
      </c>
      <c r="H308" s="12" t="s">
        <v>197</v>
      </c>
      <c r="I308" s="12" t="s">
        <v>198</v>
      </c>
      <c r="J308" s="12"/>
    </row>
    <row r="309" spans="1:10" x14ac:dyDescent="0.25">
      <c r="B309" s="16" t="s">
        <v>199</v>
      </c>
      <c r="C309" s="13">
        <f t="shared" ref="C309:C325" si="28">SUM(E309:I309)</f>
        <v>641</v>
      </c>
      <c r="D309" s="15">
        <f t="shared" ref="D309:D325" si="29">(E309+F309)/C309</f>
        <v>0.8205928237129485</v>
      </c>
      <c r="E309" s="13">
        <v>134</v>
      </c>
      <c r="F309" s="13">
        <v>392</v>
      </c>
      <c r="G309" s="13">
        <v>88</v>
      </c>
      <c r="H309" s="13">
        <v>22</v>
      </c>
      <c r="I309" s="13">
        <v>5</v>
      </c>
      <c r="J309" s="13"/>
    </row>
    <row r="310" spans="1:10" x14ac:dyDescent="0.25">
      <c r="B310" s="16" t="s">
        <v>200</v>
      </c>
      <c r="C310" s="13">
        <f t="shared" si="28"/>
        <v>641</v>
      </c>
      <c r="D310" s="15">
        <f t="shared" si="29"/>
        <v>0.69110764430577221</v>
      </c>
      <c r="E310" s="13">
        <v>98</v>
      </c>
      <c r="F310" s="13">
        <v>345</v>
      </c>
      <c r="G310" s="13">
        <v>144</v>
      </c>
      <c r="H310" s="13">
        <v>46</v>
      </c>
      <c r="I310" s="13">
        <v>8</v>
      </c>
      <c r="J310" s="13"/>
    </row>
    <row r="311" spans="1:10" x14ac:dyDescent="0.25">
      <c r="B311" s="16" t="s">
        <v>201</v>
      </c>
      <c r="C311" s="13">
        <f t="shared" si="28"/>
        <v>641</v>
      </c>
      <c r="D311" s="15">
        <f t="shared" si="29"/>
        <v>0.74258970358814358</v>
      </c>
      <c r="E311" s="13">
        <v>110</v>
      </c>
      <c r="F311" s="13">
        <v>366</v>
      </c>
      <c r="G311" s="13">
        <v>134</v>
      </c>
      <c r="H311" s="13">
        <v>27</v>
      </c>
      <c r="I311" s="13">
        <v>4</v>
      </c>
      <c r="J311" s="13"/>
    </row>
    <row r="312" spans="1:10" ht="30" x14ac:dyDescent="0.25">
      <c r="B312" s="16" t="s">
        <v>202</v>
      </c>
      <c r="C312" s="13">
        <f t="shared" si="28"/>
        <v>638</v>
      </c>
      <c r="D312" s="21">
        <f t="shared" si="29"/>
        <v>0.39498432601880878</v>
      </c>
      <c r="E312" s="13">
        <v>49</v>
      </c>
      <c r="F312" s="13">
        <v>203</v>
      </c>
      <c r="G312" s="13">
        <v>246</v>
      </c>
      <c r="H312" s="13">
        <v>117</v>
      </c>
      <c r="I312" s="13">
        <v>23</v>
      </c>
      <c r="J312" s="13"/>
    </row>
    <row r="313" spans="1:10" ht="45" x14ac:dyDescent="0.25">
      <c r="B313" s="16" t="s">
        <v>203</v>
      </c>
      <c r="C313" s="13">
        <f t="shared" si="28"/>
        <v>641</v>
      </c>
      <c r="D313" s="21">
        <f t="shared" si="29"/>
        <v>0.52106084243369732</v>
      </c>
      <c r="E313" s="13">
        <v>68</v>
      </c>
      <c r="F313" s="13">
        <v>266</v>
      </c>
      <c r="G313" s="13">
        <v>222</v>
      </c>
      <c r="H313" s="13">
        <v>71</v>
      </c>
      <c r="I313" s="13">
        <v>14</v>
      </c>
      <c r="J313" s="13"/>
    </row>
    <row r="314" spans="1:10" x14ac:dyDescent="0.25">
      <c r="B314" s="16" t="s">
        <v>204</v>
      </c>
      <c r="C314" s="13">
        <f t="shared" si="28"/>
        <v>639</v>
      </c>
      <c r="D314" s="15">
        <f t="shared" si="29"/>
        <v>0.75273865414710484</v>
      </c>
      <c r="E314" s="13">
        <v>95</v>
      </c>
      <c r="F314" s="13">
        <v>386</v>
      </c>
      <c r="G314" s="13">
        <v>134</v>
      </c>
      <c r="H314" s="13">
        <v>20</v>
      </c>
      <c r="I314" s="13">
        <v>4</v>
      </c>
      <c r="J314" s="13"/>
    </row>
    <row r="315" spans="1:10" x14ac:dyDescent="0.25">
      <c r="B315" s="16" t="s">
        <v>205</v>
      </c>
      <c r="C315" s="13">
        <f t="shared" si="28"/>
        <v>639</v>
      </c>
      <c r="D315" s="15">
        <f t="shared" si="29"/>
        <v>0.68231611893583721</v>
      </c>
      <c r="E315" s="13">
        <v>70</v>
      </c>
      <c r="F315" s="13">
        <v>366</v>
      </c>
      <c r="G315" s="13">
        <v>166</v>
      </c>
      <c r="H315" s="13">
        <v>34</v>
      </c>
      <c r="I315" s="13">
        <v>3</v>
      </c>
      <c r="J315" s="13"/>
    </row>
    <row r="316" spans="1:10" x14ac:dyDescent="0.25">
      <c r="B316" s="16" t="s">
        <v>206</v>
      </c>
      <c r="C316" s="13">
        <f t="shared" si="28"/>
        <v>638</v>
      </c>
      <c r="D316" s="15">
        <f t="shared" si="29"/>
        <v>0.86520376175548586</v>
      </c>
      <c r="E316" s="13">
        <v>186</v>
      </c>
      <c r="F316" s="13">
        <v>366</v>
      </c>
      <c r="G316" s="13">
        <v>76</v>
      </c>
      <c r="H316" s="13">
        <v>7</v>
      </c>
      <c r="I316" s="13">
        <v>3</v>
      </c>
      <c r="J316" s="13"/>
    </row>
    <row r="317" spans="1:10" x14ac:dyDescent="0.25">
      <c r="B317" s="16" t="s">
        <v>207</v>
      </c>
      <c r="C317" s="13">
        <f t="shared" si="28"/>
        <v>638</v>
      </c>
      <c r="D317" s="15">
        <f t="shared" si="29"/>
        <v>0.67084639498432597</v>
      </c>
      <c r="E317" s="13">
        <v>87</v>
      </c>
      <c r="F317" s="13">
        <v>341</v>
      </c>
      <c r="G317" s="13">
        <v>156</v>
      </c>
      <c r="H317" s="13">
        <v>50</v>
      </c>
      <c r="I317" s="13">
        <v>4</v>
      </c>
      <c r="J317" s="13"/>
    </row>
    <row r="318" spans="1:10" ht="30" x14ac:dyDescent="0.25">
      <c r="B318" s="16" t="s">
        <v>208</v>
      </c>
      <c r="C318" s="13">
        <f t="shared" si="28"/>
        <v>639</v>
      </c>
      <c r="D318" s="15">
        <f t="shared" si="29"/>
        <v>0.71517996870109546</v>
      </c>
      <c r="E318" s="13">
        <v>100</v>
      </c>
      <c r="F318" s="13">
        <v>357</v>
      </c>
      <c r="G318" s="13">
        <v>141</v>
      </c>
      <c r="H318" s="13">
        <v>34</v>
      </c>
      <c r="I318" s="13">
        <v>7</v>
      </c>
      <c r="J318" s="13"/>
    </row>
    <row r="319" spans="1:10" x14ac:dyDescent="0.25">
      <c r="B319" s="16" t="s">
        <v>209</v>
      </c>
      <c r="C319" s="13">
        <f t="shared" si="28"/>
        <v>638</v>
      </c>
      <c r="D319" s="15">
        <f t="shared" si="29"/>
        <v>0.87147335423197492</v>
      </c>
      <c r="E319" s="13">
        <v>152</v>
      </c>
      <c r="F319" s="13">
        <v>404</v>
      </c>
      <c r="G319" s="13">
        <v>74</v>
      </c>
      <c r="H319" s="13">
        <v>6</v>
      </c>
      <c r="I319" s="13">
        <v>2</v>
      </c>
      <c r="J319" s="13"/>
    </row>
    <row r="320" spans="1:10" x14ac:dyDescent="0.25">
      <c r="B320" s="16" t="s">
        <v>210</v>
      </c>
      <c r="C320" s="13">
        <f t="shared" si="28"/>
        <v>632</v>
      </c>
      <c r="D320" s="15">
        <f t="shared" si="29"/>
        <v>0.72784810126582278</v>
      </c>
      <c r="E320" s="13">
        <v>112</v>
      </c>
      <c r="F320" s="13">
        <v>348</v>
      </c>
      <c r="G320" s="13">
        <v>144</v>
      </c>
      <c r="H320" s="13">
        <v>22</v>
      </c>
      <c r="I320" s="13">
        <v>6</v>
      </c>
      <c r="J320" s="13"/>
    </row>
    <row r="321" spans="1:10" x14ac:dyDescent="0.25">
      <c r="B321" s="16" t="s">
        <v>211</v>
      </c>
      <c r="C321" s="13">
        <f t="shared" si="28"/>
        <v>633</v>
      </c>
      <c r="D321" s="21">
        <f t="shared" si="29"/>
        <v>0.52290679304897314</v>
      </c>
      <c r="E321" s="13">
        <v>54</v>
      </c>
      <c r="F321" s="13">
        <v>277</v>
      </c>
      <c r="G321" s="13">
        <v>229</v>
      </c>
      <c r="H321" s="13">
        <v>65</v>
      </c>
      <c r="I321" s="13">
        <v>8</v>
      </c>
      <c r="J321" s="13"/>
    </row>
    <row r="322" spans="1:10" ht="30" x14ac:dyDescent="0.25">
      <c r="B322" s="16" t="s">
        <v>212</v>
      </c>
      <c r="C322" s="13">
        <f t="shared" si="28"/>
        <v>633</v>
      </c>
      <c r="D322" s="15">
        <f t="shared" si="29"/>
        <v>0.64296998420221174</v>
      </c>
      <c r="E322" s="13">
        <v>64</v>
      </c>
      <c r="F322" s="13">
        <v>343</v>
      </c>
      <c r="G322" s="13">
        <v>182</v>
      </c>
      <c r="H322" s="13">
        <v>35</v>
      </c>
      <c r="I322" s="13">
        <v>9</v>
      </c>
      <c r="J322" s="13"/>
    </row>
    <row r="323" spans="1:10" x14ac:dyDescent="0.25">
      <c r="B323" s="16" t="s">
        <v>213</v>
      </c>
      <c r="C323" s="13">
        <f t="shared" si="28"/>
        <v>633</v>
      </c>
      <c r="D323" s="15">
        <f t="shared" si="29"/>
        <v>0.67298578199052128</v>
      </c>
      <c r="E323" s="13">
        <v>96</v>
      </c>
      <c r="F323" s="13">
        <v>330</v>
      </c>
      <c r="G323" s="13">
        <v>158</v>
      </c>
      <c r="H323" s="13">
        <v>41</v>
      </c>
      <c r="I323" s="13">
        <v>8</v>
      </c>
      <c r="J323" s="13"/>
    </row>
    <row r="324" spans="1:10" x14ac:dyDescent="0.25">
      <c r="B324" s="16" t="s">
        <v>214</v>
      </c>
      <c r="C324" s="13">
        <f t="shared" si="28"/>
        <v>632</v>
      </c>
      <c r="D324" s="15">
        <f t="shared" si="29"/>
        <v>0.65664556962025311</v>
      </c>
      <c r="E324" s="13">
        <v>78</v>
      </c>
      <c r="F324" s="13">
        <v>337</v>
      </c>
      <c r="G324" s="13">
        <v>165</v>
      </c>
      <c r="H324" s="13">
        <v>41</v>
      </c>
      <c r="I324" s="13">
        <v>11</v>
      </c>
      <c r="J324" s="13"/>
    </row>
    <row r="325" spans="1:10" ht="30" x14ac:dyDescent="0.25">
      <c r="B325" s="16" t="s">
        <v>215</v>
      </c>
      <c r="C325" s="13">
        <f t="shared" si="28"/>
        <v>633</v>
      </c>
      <c r="D325" s="21">
        <f t="shared" si="29"/>
        <v>0.52290679304897314</v>
      </c>
      <c r="E325" s="13">
        <v>58</v>
      </c>
      <c r="F325" s="13">
        <v>273</v>
      </c>
      <c r="G325" s="13">
        <v>208</v>
      </c>
      <c r="H325" s="13">
        <v>82</v>
      </c>
      <c r="I325" s="13">
        <v>12</v>
      </c>
      <c r="J325" s="13"/>
    </row>
    <row r="327" spans="1:10" s="13" customFormat="1" x14ac:dyDescent="0.25">
      <c r="A327" s="14"/>
      <c r="B327" s="16"/>
      <c r="C327" s="12" t="s">
        <v>192</v>
      </c>
      <c r="D327" s="12" t="s">
        <v>216</v>
      </c>
      <c r="E327" s="12" t="s">
        <v>5</v>
      </c>
      <c r="F327" s="12" t="s">
        <v>3</v>
      </c>
      <c r="I327" s="14"/>
      <c r="J327" s="14"/>
    </row>
    <row r="328" spans="1:10" s="13" customFormat="1" ht="45" x14ac:dyDescent="0.25">
      <c r="A328" s="14" t="s">
        <v>217</v>
      </c>
      <c r="B328" s="11" t="s">
        <v>218</v>
      </c>
      <c r="C328" s="13">
        <f>SUM(E328:F328)</f>
        <v>638</v>
      </c>
      <c r="D328" s="15">
        <f>E328/C328</f>
        <v>0.79937304075235105</v>
      </c>
      <c r="E328" s="13">
        <v>510</v>
      </c>
      <c r="F328" s="13">
        <v>128</v>
      </c>
      <c r="I328" s="14"/>
      <c r="J328" s="14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E128"/>
  <sheetViews>
    <sheetView tabSelected="1" zoomScale="90" zoomScaleNormal="90" workbookViewId="0">
      <pane xSplit="4" ySplit="8" topLeftCell="E9" activePane="bottomRight" state="frozen"/>
      <selection pane="topRight" activeCell="E1" sqref="E1"/>
      <selection pane="bottomLeft" activeCell="A2" sqref="A2"/>
      <selection pane="bottomRight" activeCell="G8" sqref="G8:H8"/>
    </sheetView>
  </sheetViews>
  <sheetFormatPr defaultRowHeight="15" x14ac:dyDescent="0.25"/>
  <cols>
    <col min="1" max="1" width="4.85546875" style="14" customWidth="1"/>
    <col min="2" max="2" width="92.140625" style="14" customWidth="1"/>
    <col min="3" max="3" width="11.42578125" style="13" customWidth="1"/>
    <col min="4" max="4" width="15.140625" style="13" bestFit="1" customWidth="1"/>
    <col min="5" max="5" width="12.140625" style="14" bestFit="1" customWidth="1"/>
    <col min="6" max="6" width="14.85546875" style="14" customWidth="1"/>
    <col min="7" max="7" width="16.7109375" style="14" customWidth="1"/>
    <col min="8" max="8" width="16.140625" style="14" bestFit="1" customWidth="1"/>
    <col min="9" max="9" width="15.140625" style="14" bestFit="1" customWidth="1"/>
    <col min="10" max="10" width="14.85546875" style="14" bestFit="1" customWidth="1"/>
    <col min="11" max="11" width="11.7109375" style="14" bestFit="1" customWidth="1"/>
    <col min="12" max="12" width="14.85546875" style="14" bestFit="1" customWidth="1"/>
    <col min="13" max="13" width="12" style="14" bestFit="1" customWidth="1"/>
    <col min="14" max="14" width="15.140625" style="14" bestFit="1" customWidth="1"/>
    <col min="15" max="15" width="10.7109375" style="14" bestFit="1" customWidth="1"/>
    <col min="16" max="16" width="14.85546875" style="14" bestFit="1" customWidth="1"/>
    <col min="17" max="17" width="12" style="14" bestFit="1" customWidth="1"/>
    <col min="18" max="18" width="14.85546875" style="14" bestFit="1" customWidth="1"/>
    <col min="19" max="19" width="20.85546875" style="14" bestFit="1" customWidth="1"/>
    <col min="20" max="20" width="23.5703125" style="14" bestFit="1" customWidth="1"/>
    <col min="21" max="22" width="23.85546875" style="14" bestFit="1" customWidth="1"/>
    <col min="23" max="23" width="13.5703125" style="14" customWidth="1"/>
    <col min="24" max="24" width="14.85546875" style="14" bestFit="1" customWidth="1"/>
    <col min="25" max="25" width="11.7109375" style="14" bestFit="1" customWidth="1"/>
    <col min="26" max="26" width="14.85546875" style="14" bestFit="1" customWidth="1"/>
    <col min="27" max="27" width="12.85546875" style="14" bestFit="1" customWidth="1"/>
    <col min="28" max="28" width="15.140625" style="14" bestFit="1" customWidth="1"/>
    <col min="29" max="29" width="13.42578125" style="14" bestFit="1" customWidth="1"/>
    <col min="30" max="30" width="15.140625" style="14" bestFit="1" customWidth="1"/>
    <col min="31" max="31" width="18.7109375" style="14" bestFit="1" customWidth="1"/>
    <col min="32" max="32" width="15.85546875" style="14" customWidth="1"/>
    <col min="33" max="33" width="19.28515625" style="14" bestFit="1" customWidth="1"/>
    <col min="34" max="34" width="17.140625" style="14" customWidth="1"/>
    <col min="35" max="35" width="15.85546875" style="14" bestFit="1" customWidth="1"/>
    <col min="36" max="36" width="15.42578125" style="14" bestFit="1" customWidth="1"/>
    <col min="37" max="37" width="18.5703125" style="14" bestFit="1" customWidth="1"/>
    <col min="38" max="38" width="20.7109375" style="14" bestFit="1" customWidth="1"/>
    <col min="39" max="39" width="18.5703125" style="14" bestFit="1" customWidth="1"/>
    <col min="40" max="40" width="23.5703125" style="14" customWidth="1"/>
    <col min="41" max="41" width="17.42578125" style="14" bestFit="1" customWidth="1"/>
    <col min="42" max="42" width="23.85546875" style="14" bestFit="1" customWidth="1"/>
    <col min="43" max="43" width="18.85546875" style="14" bestFit="1" customWidth="1"/>
    <col min="44" max="44" width="18.42578125" style="14" bestFit="1" customWidth="1"/>
    <col min="45" max="45" width="19.5703125" style="14" bestFit="1" customWidth="1"/>
    <col min="46" max="46" width="17.42578125" style="14" bestFit="1" customWidth="1"/>
    <col min="47" max="47" width="18.5703125" style="14" bestFit="1" customWidth="1"/>
    <col min="48" max="48" width="15.140625" style="14" bestFit="1" customWidth="1"/>
    <col min="49" max="49" width="19.85546875" style="14" bestFit="1" customWidth="1"/>
    <col min="50" max="50" width="15.140625" style="14" bestFit="1" customWidth="1"/>
    <col min="51" max="51" width="17.85546875" style="14" customWidth="1"/>
    <col min="52" max="52" width="15.140625" style="14" bestFit="1" customWidth="1"/>
    <col min="53" max="53" width="19.140625" style="14" bestFit="1" customWidth="1"/>
    <col min="54" max="54" width="17.140625" style="14" customWidth="1"/>
    <col min="55" max="55" width="19.140625" style="14" bestFit="1" customWidth="1"/>
    <col min="56" max="56" width="19.140625" style="14" customWidth="1"/>
    <col min="57" max="57" width="16.85546875" style="14" bestFit="1" customWidth="1"/>
    <col min="58" max="16384" width="9.140625" style="14"/>
  </cols>
  <sheetData>
    <row r="1" spans="1:52" ht="37.5" x14ac:dyDescent="0.25">
      <c r="B1" s="19" t="s">
        <v>327</v>
      </c>
    </row>
    <row r="2" spans="1:52" x14ac:dyDescent="0.25">
      <c r="B2" s="43" t="s">
        <v>329</v>
      </c>
    </row>
    <row r="3" spans="1:52" x14ac:dyDescent="0.25">
      <c r="B3" s="43" t="s">
        <v>330</v>
      </c>
    </row>
    <row r="4" spans="1:52" x14ac:dyDescent="0.25">
      <c r="B4" s="43" t="s">
        <v>331</v>
      </c>
    </row>
    <row r="5" spans="1:52" x14ac:dyDescent="0.25">
      <c r="B5" s="43" t="s">
        <v>332</v>
      </c>
    </row>
    <row r="8" spans="1:52" ht="30" x14ac:dyDescent="0.25">
      <c r="A8" s="14" t="s">
        <v>97</v>
      </c>
      <c r="B8" s="11" t="s">
        <v>98</v>
      </c>
      <c r="C8" s="49" t="s">
        <v>230</v>
      </c>
      <c r="D8" s="49"/>
      <c r="E8" s="50" t="s">
        <v>15</v>
      </c>
      <c r="F8" s="50"/>
      <c r="G8" s="50" t="s">
        <v>231</v>
      </c>
      <c r="H8" s="50"/>
      <c r="I8" s="50" t="s">
        <v>18</v>
      </c>
      <c r="J8" s="50"/>
      <c r="K8" s="50" t="s">
        <v>19</v>
      </c>
      <c r="L8" s="50"/>
      <c r="M8" s="51" t="s">
        <v>21</v>
      </c>
      <c r="N8" s="51"/>
      <c r="O8" s="51" t="s">
        <v>22</v>
      </c>
      <c r="P8" s="51"/>
      <c r="Q8" s="51" t="s">
        <v>23</v>
      </c>
      <c r="R8" s="51"/>
      <c r="S8" s="51" t="s">
        <v>24</v>
      </c>
      <c r="T8" s="51"/>
      <c r="U8" s="51" t="s">
        <v>25</v>
      </c>
      <c r="V8" s="51"/>
      <c r="W8" s="51" t="s">
        <v>26</v>
      </c>
      <c r="X8" s="51"/>
      <c r="Y8" s="51" t="s">
        <v>27</v>
      </c>
      <c r="Z8" s="51"/>
      <c r="AA8" s="54" t="s">
        <v>232</v>
      </c>
      <c r="AB8" s="54"/>
      <c r="AC8" s="54" t="s">
        <v>233</v>
      </c>
      <c r="AD8" s="54"/>
      <c r="AE8" s="52" t="s">
        <v>234</v>
      </c>
      <c r="AF8" s="52"/>
      <c r="AG8" s="52" t="s">
        <v>235</v>
      </c>
      <c r="AH8" s="52"/>
      <c r="AI8" s="53" t="s">
        <v>33</v>
      </c>
      <c r="AJ8" s="53"/>
      <c r="AK8" s="53" t="s">
        <v>34</v>
      </c>
      <c r="AL8" s="53"/>
      <c r="AM8" s="53" t="s">
        <v>35</v>
      </c>
      <c r="AN8" s="53"/>
      <c r="AO8" s="55" t="s">
        <v>236</v>
      </c>
      <c r="AP8" s="55"/>
      <c r="AQ8" s="55" t="s">
        <v>237</v>
      </c>
      <c r="AR8" s="55"/>
      <c r="AS8" s="55" t="s">
        <v>238</v>
      </c>
      <c r="AT8" s="55"/>
      <c r="AU8" s="55" t="s">
        <v>239</v>
      </c>
      <c r="AV8" s="55"/>
      <c r="AW8" s="55" t="s">
        <v>240</v>
      </c>
      <c r="AX8" s="55"/>
      <c r="AY8" s="55" t="s">
        <v>241</v>
      </c>
      <c r="AZ8" s="55"/>
    </row>
    <row r="9" spans="1:52" x14ac:dyDescent="0.25">
      <c r="C9" s="23" t="s">
        <v>242</v>
      </c>
      <c r="D9" s="23" t="s">
        <v>243</v>
      </c>
      <c r="E9" s="23" t="s">
        <v>242</v>
      </c>
      <c r="F9" s="23" t="s">
        <v>243</v>
      </c>
      <c r="G9" s="23" t="s">
        <v>242</v>
      </c>
      <c r="H9" s="23" t="s">
        <v>243</v>
      </c>
      <c r="I9" s="23" t="s">
        <v>242</v>
      </c>
      <c r="J9" s="23" t="s">
        <v>243</v>
      </c>
      <c r="K9" s="23" t="s">
        <v>242</v>
      </c>
      <c r="L9" s="23" t="s">
        <v>243</v>
      </c>
      <c r="M9" s="23" t="s">
        <v>242</v>
      </c>
      <c r="N9" s="23" t="s">
        <v>243</v>
      </c>
      <c r="O9" s="23" t="s">
        <v>242</v>
      </c>
      <c r="P9" s="23" t="s">
        <v>243</v>
      </c>
      <c r="Q9" s="23" t="s">
        <v>242</v>
      </c>
      <c r="R9" s="23" t="s">
        <v>243</v>
      </c>
      <c r="S9" s="23" t="s">
        <v>242</v>
      </c>
      <c r="T9" s="23" t="s">
        <v>243</v>
      </c>
      <c r="U9" s="23" t="s">
        <v>242</v>
      </c>
      <c r="V9" s="23" t="s">
        <v>243</v>
      </c>
      <c r="W9" s="23" t="s">
        <v>242</v>
      </c>
      <c r="X9" s="23" t="s">
        <v>243</v>
      </c>
      <c r="Y9" s="23" t="s">
        <v>242</v>
      </c>
      <c r="Z9" s="23" t="s">
        <v>243</v>
      </c>
      <c r="AA9" s="23" t="s">
        <v>242</v>
      </c>
      <c r="AB9" s="23" t="s">
        <v>243</v>
      </c>
      <c r="AC9" s="23" t="s">
        <v>242</v>
      </c>
      <c r="AD9" s="23" t="s">
        <v>243</v>
      </c>
      <c r="AE9" s="23" t="s">
        <v>242</v>
      </c>
      <c r="AF9" s="23" t="s">
        <v>243</v>
      </c>
      <c r="AG9" s="23" t="s">
        <v>242</v>
      </c>
      <c r="AH9" s="23" t="s">
        <v>243</v>
      </c>
      <c r="AI9" s="23" t="s">
        <v>242</v>
      </c>
      <c r="AJ9" s="23" t="s">
        <v>243</v>
      </c>
      <c r="AK9" s="23" t="s">
        <v>242</v>
      </c>
      <c r="AL9" s="23" t="s">
        <v>243</v>
      </c>
      <c r="AM9" s="23" t="s">
        <v>242</v>
      </c>
      <c r="AN9" s="23" t="s">
        <v>243</v>
      </c>
      <c r="AO9" s="23" t="s">
        <v>242</v>
      </c>
      <c r="AP9" s="23" t="s">
        <v>243</v>
      </c>
      <c r="AQ9" s="23" t="s">
        <v>242</v>
      </c>
      <c r="AR9" s="23" t="s">
        <v>243</v>
      </c>
      <c r="AS9" s="23" t="s">
        <v>242</v>
      </c>
      <c r="AT9" s="23" t="s">
        <v>243</v>
      </c>
      <c r="AU9" s="23" t="s">
        <v>242</v>
      </c>
      <c r="AV9" s="23" t="s">
        <v>243</v>
      </c>
      <c r="AW9" s="23" t="s">
        <v>242</v>
      </c>
      <c r="AX9" s="23" t="s">
        <v>243</v>
      </c>
      <c r="AY9" s="23" t="s">
        <v>242</v>
      </c>
      <c r="AZ9" s="23" t="s">
        <v>243</v>
      </c>
    </row>
    <row r="10" spans="1:52" x14ac:dyDescent="0.25">
      <c r="B10" s="24" t="s">
        <v>244</v>
      </c>
      <c r="C10" s="23">
        <v>86</v>
      </c>
      <c r="D10" s="25">
        <v>5.0321825629022821E-2</v>
      </c>
      <c r="E10" s="23">
        <v>45</v>
      </c>
      <c r="F10" s="25">
        <v>4.4160942100098133E-2</v>
      </c>
      <c r="G10" s="23">
        <v>30</v>
      </c>
      <c r="H10" s="25">
        <v>6.3829787234042548E-2</v>
      </c>
      <c r="I10" s="23">
        <v>6</v>
      </c>
      <c r="J10" s="25">
        <v>4.6511627906976744E-2</v>
      </c>
      <c r="K10" s="23">
        <v>5</v>
      </c>
      <c r="L10" s="25">
        <v>5.4945054945054944E-2</v>
      </c>
      <c r="M10" s="23">
        <v>13</v>
      </c>
      <c r="N10" s="25">
        <v>5.5084745762711863E-2</v>
      </c>
      <c r="O10" s="23">
        <v>27</v>
      </c>
      <c r="P10" s="25">
        <v>6.2790697674418611E-2</v>
      </c>
      <c r="Q10" s="23">
        <v>20</v>
      </c>
      <c r="R10" s="25">
        <v>6.006006006006006E-2</v>
      </c>
      <c r="S10" s="23">
        <v>14</v>
      </c>
      <c r="T10" s="25">
        <v>5.6224899598393573E-2</v>
      </c>
      <c r="U10" s="23">
        <v>10</v>
      </c>
      <c r="V10" s="25">
        <v>2.8169014084507043E-2</v>
      </c>
      <c r="W10" s="23">
        <v>1</v>
      </c>
      <c r="X10" s="25">
        <v>2.7777777777777776E-2</v>
      </c>
      <c r="Y10" s="23">
        <v>1</v>
      </c>
      <c r="Z10" s="25">
        <v>1.4285714285714285E-2</v>
      </c>
      <c r="AA10" s="23">
        <v>47</v>
      </c>
      <c r="AB10" s="25">
        <v>5.4272517321016164E-2</v>
      </c>
      <c r="AC10" s="23">
        <v>39</v>
      </c>
      <c r="AD10" s="25">
        <v>4.631828978622328E-2</v>
      </c>
      <c r="AE10" s="23">
        <v>77</v>
      </c>
      <c r="AF10" s="25">
        <v>5.0032488628979854E-2</v>
      </c>
      <c r="AG10" s="23">
        <v>8</v>
      </c>
      <c r="AH10" s="25">
        <v>5.5555555555555552E-2</v>
      </c>
      <c r="AI10" s="23">
        <v>31</v>
      </c>
      <c r="AJ10" s="25">
        <v>5.6569343065693431E-2</v>
      </c>
      <c r="AK10" s="23">
        <v>33</v>
      </c>
      <c r="AL10" s="25">
        <v>4.7142857142857146E-2</v>
      </c>
      <c r="AM10" s="23">
        <v>10</v>
      </c>
      <c r="AN10" s="25">
        <v>5.4054054054054057E-2</v>
      </c>
      <c r="AO10" s="23">
        <v>7</v>
      </c>
      <c r="AP10" s="25">
        <v>4.1916167664670656E-2</v>
      </c>
      <c r="AQ10" s="23">
        <v>8</v>
      </c>
      <c r="AR10" s="25">
        <v>4.060913705583756E-2</v>
      </c>
      <c r="AS10" s="23">
        <v>17</v>
      </c>
      <c r="AT10" s="25">
        <v>5.1051051051051052E-2</v>
      </c>
      <c r="AU10" s="23">
        <v>24</v>
      </c>
      <c r="AV10" s="25">
        <v>6.3157894736842107E-2</v>
      </c>
      <c r="AW10" s="23">
        <v>13</v>
      </c>
      <c r="AX10" s="25">
        <v>4.924242424242424E-2</v>
      </c>
      <c r="AY10" s="23">
        <v>17</v>
      </c>
      <c r="AZ10" s="25">
        <v>4.619565217391304E-2</v>
      </c>
    </row>
    <row r="11" spans="1:52" x14ac:dyDescent="0.25">
      <c r="B11" s="24" t="s">
        <v>100</v>
      </c>
      <c r="C11" s="23">
        <v>712</v>
      </c>
      <c r="D11" s="25">
        <v>0.41661790520772379</v>
      </c>
      <c r="E11" s="23">
        <v>418</v>
      </c>
      <c r="F11" s="25">
        <v>0.41020608439646711</v>
      </c>
      <c r="G11" s="23">
        <v>208</v>
      </c>
      <c r="H11" s="25">
        <v>0.44255319148936167</v>
      </c>
      <c r="I11" s="23">
        <v>52</v>
      </c>
      <c r="J11" s="25">
        <v>0.40310077519379844</v>
      </c>
      <c r="K11" s="23">
        <v>34</v>
      </c>
      <c r="L11" s="25">
        <v>0.37362637362637363</v>
      </c>
      <c r="M11" s="23">
        <v>102</v>
      </c>
      <c r="N11" s="25">
        <v>0.43220338983050849</v>
      </c>
      <c r="O11" s="23">
        <v>189</v>
      </c>
      <c r="P11" s="25">
        <v>0.43953488372093025</v>
      </c>
      <c r="Q11" s="23">
        <v>163</v>
      </c>
      <c r="R11" s="25">
        <v>0.4894894894894895</v>
      </c>
      <c r="S11" s="23">
        <v>85</v>
      </c>
      <c r="T11" s="25">
        <v>0.34136546184738958</v>
      </c>
      <c r="U11" s="23">
        <v>132</v>
      </c>
      <c r="V11" s="25">
        <v>0.37183098591549296</v>
      </c>
      <c r="W11" s="23">
        <v>11</v>
      </c>
      <c r="X11" s="25">
        <v>0.30555555555555558</v>
      </c>
      <c r="Y11" s="23">
        <v>30</v>
      </c>
      <c r="Z11" s="25">
        <v>0.42857142857142855</v>
      </c>
      <c r="AA11" s="23">
        <v>373</v>
      </c>
      <c r="AB11" s="25">
        <v>0.43071593533487296</v>
      </c>
      <c r="AC11" s="23">
        <v>339</v>
      </c>
      <c r="AD11" s="25">
        <v>0.40261282660332542</v>
      </c>
      <c r="AE11" s="23">
        <v>642</v>
      </c>
      <c r="AF11" s="25">
        <v>0.4171539961013645</v>
      </c>
      <c r="AG11" s="23">
        <v>62</v>
      </c>
      <c r="AH11" s="25">
        <v>0.43055555555555558</v>
      </c>
      <c r="AI11" s="23">
        <v>223</v>
      </c>
      <c r="AJ11" s="25">
        <v>0.40693430656934304</v>
      </c>
      <c r="AK11" s="23">
        <v>291</v>
      </c>
      <c r="AL11" s="25">
        <v>0.4157142857142857</v>
      </c>
      <c r="AM11" s="23">
        <v>72</v>
      </c>
      <c r="AN11" s="25">
        <v>0.38918918918918921</v>
      </c>
      <c r="AO11" s="23">
        <v>75</v>
      </c>
      <c r="AP11" s="25">
        <v>0.44910179640718562</v>
      </c>
      <c r="AQ11" s="23">
        <v>76</v>
      </c>
      <c r="AR11" s="25">
        <v>0.38578680203045684</v>
      </c>
      <c r="AS11" s="23">
        <v>144</v>
      </c>
      <c r="AT11" s="25">
        <v>0.43243243243243246</v>
      </c>
      <c r="AU11" s="23">
        <v>155</v>
      </c>
      <c r="AV11" s="25">
        <v>0.40789473684210525</v>
      </c>
      <c r="AW11" s="23">
        <v>105</v>
      </c>
      <c r="AX11" s="25">
        <v>0.39772727272727271</v>
      </c>
      <c r="AY11" s="23">
        <v>157</v>
      </c>
      <c r="AZ11" s="25">
        <v>0.4266304347826087</v>
      </c>
    </row>
    <row r="12" spans="1:52" x14ac:dyDescent="0.25">
      <c r="B12" s="24" t="s">
        <v>101</v>
      </c>
      <c r="C12" s="23">
        <v>154</v>
      </c>
      <c r="D12" s="25">
        <v>9.0111176126389705E-2</v>
      </c>
      <c r="E12" s="23">
        <v>91</v>
      </c>
      <c r="F12" s="25">
        <v>8.9303238469087345E-2</v>
      </c>
      <c r="G12" s="23">
        <v>42</v>
      </c>
      <c r="H12" s="25">
        <v>8.9361702127659579E-2</v>
      </c>
      <c r="I12" s="23">
        <v>12</v>
      </c>
      <c r="J12" s="25">
        <v>9.3023255813953487E-2</v>
      </c>
      <c r="K12" s="23">
        <v>9</v>
      </c>
      <c r="L12" s="25">
        <v>9.8901098901098897E-2</v>
      </c>
      <c r="M12" s="23">
        <v>17</v>
      </c>
      <c r="N12" s="25">
        <v>7.2033898305084748E-2</v>
      </c>
      <c r="O12" s="23">
        <v>39</v>
      </c>
      <c r="P12" s="25">
        <v>9.0697674418604657E-2</v>
      </c>
      <c r="Q12" s="23">
        <v>36</v>
      </c>
      <c r="R12" s="25">
        <v>0.10810810810810811</v>
      </c>
      <c r="S12" s="23">
        <v>13</v>
      </c>
      <c r="T12" s="25">
        <v>5.2208835341365459E-2</v>
      </c>
      <c r="U12" s="23">
        <v>39</v>
      </c>
      <c r="V12" s="25">
        <v>0.10985915492957747</v>
      </c>
      <c r="W12" s="23">
        <v>2</v>
      </c>
      <c r="X12" s="25">
        <v>5.5555555555555552E-2</v>
      </c>
      <c r="Y12" s="23">
        <v>8</v>
      </c>
      <c r="Z12" s="25">
        <v>0.11428571428571428</v>
      </c>
      <c r="AA12" s="23">
        <v>82</v>
      </c>
      <c r="AB12" s="25">
        <v>9.4688221709006926E-2</v>
      </c>
      <c r="AC12" s="23">
        <v>71</v>
      </c>
      <c r="AD12" s="25">
        <v>8.4323040380047509E-2</v>
      </c>
      <c r="AE12" s="23">
        <v>136</v>
      </c>
      <c r="AF12" s="25">
        <v>8.8369070825211171E-2</v>
      </c>
      <c r="AG12" s="23">
        <v>17</v>
      </c>
      <c r="AH12" s="25">
        <v>0.11805555555555555</v>
      </c>
      <c r="AI12" s="23">
        <v>52</v>
      </c>
      <c r="AJ12" s="25">
        <v>9.4890510948905105E-2</v>
      </c>
      <c r="AK12" s="23">
        <v>68</v>
      </c>
      <c r="AL12" s="25">
        <v>9.7142857142857142E-2</v>
      </c>
      <c r="AM12" s="23">
        <v>20</v>
      </c>
      <c r="AN12" s="25">
        <v>0.10810810810810811</v>
      </c>
      <c r="AO12" s="23">
        <v>5</v>
      </c>
      <c r="AP12" s="25">
        <v>2.9940119760479042E-2</v>
      </c>
      <c r="AQ12" s="23">
        <v>16</v>
      </c>
      <c r="AR12" s="25">
        <v>8.1218274111675121E-2</v>
      </c>
      <c r="AS12" s="23">
        <v>28</v>
      </c>
      <c r="AT12" s="25">
        <v>8.408408408408409E-2</v>
      </c>
      <c r="AU12" s="23">
        <v>34</v>
      </c>
      <c r="AV12" s="25">
        <v>8.9473684210526316E-2</v>
      </c>
      <c r="AW12" s="23">
        <v>31</v>
      </c>
      <c r="AX12" s="25">
        <v>0.11742424242424243</v>
      </c>
      <c r="AY12" s="23">
        <v>40</v>
      </c>
      <c r="AZ12" s="25">
        <v>0.10869565217391304</v>
      </c>
    </row>
    <row r="13" spans="1:52" x14ac:dyDescent="0.25">
      <c r="B13" s="24" t="s">
        <v>245</v>
      </c>
      <c r="C13" s="23">
        <v>320</v>
      </c>
      <c r="D13" s="25">
        <v>0.18724400234055003</v>
      </c>
      <c r="E13" s="23">
        <v>193</v>
      </c>
      <c r="F13" s="25">
        <v>0.18940137389597644</v>
      </c>
      <c r="G13" s="23">
        <v>82</v>
      </c>
      <c r="H13" s="25">
        <v>0.17446808510638298</v>
      </c>
      <c r="I13" s="23">
        <v>28</v>
      </c>
      <c r="J13" s="25">
        <v>0.21705426356589147</v>
      </c>
      <c r="K13" s="23">
        <v>17</v>
      </c>
      <c r="L13" s="25">
        <v>0.18681318681318682</v>
      </c>
      <c r="M13" s="23">
        <v>40</v>
      </c>
      <c r="N13" s="25">
        <v>0.16949152542372881</v>
      </c>
      <c r="O13" s="23">
        <v>76</v>
      </c>
      <c r="P13" s="25">
        <v>0.17674418604651163</v>
      </c>
      <c r="Q13" s="23">
        <v>62</v>
      </c>
      <c r="R13" s="25">
        <v>0.18618618618618618</v>
      </c>
      <c r="S13" s="23">
        <v>51</v>
      </c>
      <c r="T13" s="25">
        <v>0.20481927710843373</v>
      </c>
      <c r="U13" s="23">
        <v>66</v>
      </c>
      <c r="V13" s="25">
        <v>0.18591549295774648</v>
      </c>
      <c r="W13" s="23">
        <v>10</v>
      </c>
      <c r="X13" s="25">
        <v>0.27777777777777779</v>
      </c>
      <c r="Y13" s="23">
        <v>15</v>
      </c>
      <c r="Z13" s="25">
        <v>0.21428571428571427</v>
      </c>
      <c r="AA13" s="23">
        <v>157</v>
      </c>
      <c r="AB13" s="25">
        <v>0.1812933025404157</v>
      </c>
      <c r="AC13" s="23">
        <v>163</v>
      </c>
      <c r="AD13" s="25">
        <v>0.19358669833729217</v>
      </c>
      <c r="AE13" s="23">
        <v>288</v>
      </c>
      <c r="AF13" s="25">
        <v>0.1871345029239766</v>
      </c>
      <c r="AG13" s="23">
        <v>26</v>
      </c>
      <c r="AH13" s="25">
        <v>0.18055555555555555</v>
      </c>
      <c r="AI13" s="23">
        <v>107</v>
      </c>
      <c r="AJ13" s="25">
        <v>0.19525547445255476</v>
      </c>
      <c r="AK13" s="23">
        <v>124</v>
      </c>
      <c r="AL13" s="25">
        <v>0.17714285714285713</v>
      </c>
      <c r="AM13" s="23">
        <v>34</v>
      </c>
      <c r="AN13" s="25">
        <v>0.18378378378378379</v>
      </c>
      <c r="AO13" s="23">
        <v>30</v>
      </c>
      <c r="AP13" s="25">
        <v>0.17964071856287425</v>
      </c>
      <c r="AQ13" s="23">
        <v>42</v>
      </c>
      <c r="AR13" s="25">
        <v>0.21319796954314721</v>
      </c>
      <c r="AS13" s="23">
        <v>65</v>
      </c>
      <c r="AT13" s="25">
        <v>0.19519519519519518</v>
      </c>
      <c r="AU13" s="23">
        <v>78</v>
      </c>
      <c r="AV13" s="25">
        <v>0.20526315789473684</v>
      </c>
      <c r="AW13" s="23">
        <v>47</v>
      </c>
      <c r="AX13" s="25">
        <v>0.17803030303030304</v>
      </c>
      <c r="AY13" s="23">
        <v>58</v>
      </c>
      <c r="AZ13" s="25">
        <v>0.15760869565217392</v>
      </c>
    </row>
    <row r="14" spans="1:52" x14ac:dyDescent="0.25">
      <c r="B14" s="24" t="s">
        <v>103</v>
      </c>
      <c r="C14" s="23">
        <v>437</v>
      </c>
      <c r="D14" s="25">
        <v>0.25570509069631364</v>
      </c>
      <c r="E14" s="23">
        <v>272</v>
      </c>
      <c r="F14" s="25">
        <v>0.26692836113837093</v>
      </c>
      <c r="G14" s="23">
        <v>108</v>
      </c>
      <c r="H14" s="25">
        <v>0.22978723404255319</v>
      </c>
      <c r="I14" s="23">
        <v>31</v>
      </c>
      <c r="J14" s="25">
        <v>0.24031007751937986</v>
      </c>
      <c r="K14" s="23">
        <v>26</v>
      </c>
      <c r="L14" s="25">
        <v>0.2857142857142857</v>
      </c>
      <c r="M14" s="23">
        <v>64</v>
      </c>
      <c r="N14" s="25">
        <v>0.2711864406779661</v>
      </c>
      <c r="O14" s="23">
        <v>99</v>
      </c>
      <c r="P14" s="25">
        <v>0.23023255813953489</v>
      </c>
      <c r="Q14" s="23">
        <v>52</v>
      </c>
      <c r="R14" s="25">
        <v>0.15615615615615616</v>
      </c>
      <c r="S14" s="23">
        <v>86</v>
      </c>
      <c r="T14" s="25">
        <v>0.34538152610441769</v>
      </c>
      <c r="U14" s="23">
        <v>108</v>
      </c>
      <c r="V14" s="25">
        <v>0.30422535211267604</v>
      </c>
      <c r="W14" s="23">
        <v>12</v>
      </c>
      <c r="X14" s="25">
        <v>0.33333333333333331</v>
      </c>
      <c r="Y14" s="23">
        <v>16</v>
      </c>
      <c r="Z14" s="25">
        <v>0.22857142857142856</v>
      </c>
      <c r="AA14" s="23">
        <v>207</v>
      </c>
      <c r="AB14" s="25">
        <v>0.23903002309468821</v>
      </c>
      <c r="AC14" s="23">
        <v>230</v>
      </c>
      <c r="AD14" s="25">
        <v>0.27315914489311166</v>
      </c>
      <c r="AE14" s="23">
        <v>396</v>
      </c>
      <c r="AF14" s="25">
        <v>0.25730994152046782</v>
      </c>
      <c r="AG14" s="23">
        <v>31</v>
      </c>
      <c r="AH14" s="25">
        <v>0.21527777777777779</v>
      </c>
      <c r="AI14" s="23">
        <v>135</v>
      </c>
      <c r="AJ14" s="25">
        <v>0.24635036496350365</v>
      </c>
      <c r="AK14" s="23">
        <v>184</v>
      </c>
      <c r="AL14" s="25">
        <v>0.26285714285714284</v>
      </c>
      <c r="AM14" s="23">
        <v>49</v>
      </c>
      <c r="AN14" s="25">
        <v>0.26486486486486488</v>
      </c>
      <c r="AO14" s="23">
        <v>50</v>
      </c>
      <c r="AP14" s="25">
        <v>0.29940119760479039</v>
      </c>
      <c r="AQ14" s="23">
        <v>55</v>
      </c>
      <c r="AR14" s="25">
        <v>0.27918781725888325</v>
      </c>
      <c r="AS14" s="23">
        <v>79</v>
      </c>
      <c r="AT14" s="25">
        <v>0.23723723723723725</v>
      </c>
      <c r="AU14" s="23">
        <v>89</v>
      </c>
      <c r="AV14" s="25">
        <v>0.23421052631578948</v>
      </c>
      <c r="AW14" s="23">
        <v>68</v>
      </c>
      <c r="AX14" s="25">
        <v>0.25757575757575757</v>
      </c>
      <c r="AY14" s="23">
        <v>96</v>
      </c>
      <c r="AZ14" s="25">
        <v>0.2608695652173913</v>
      </c>
    </row>
    <row r="15" spans="1:52" x14ac:dyDescent="0.25">
      <c r="B15" s="24" t="s">
        <v>7</v>
      </c>
      <c r="C15" s="23">
        <v>1709</v>
      </c>
      <c r="D15" s="25">
        <v>1</v>
      </c>
      <c r="E15" s="23">
        <v>1019</v>
      </c>
      <c r="F15" s="25">
        <v>1</v>
      </c>
      <c r="G15" s="23">
        <v>470</v>
      </c>
      <c r="H15" s="25">
        <v>1</v>
      </c>
      <c r="I15" s="23">
        <v>129</v>
      </c>
      <c r="J15" s="25">
        <v>1</v>
      </c>
      <c r="K15" s="23">
        <v>91</v>
      </c>
      <c r="L15" s="25">
        <v>1</v>
      </c>
      <c r="M15" s="23">
        <v>236</v>
      </c>
      <c r="N15" s="25">
        <v>1</v>
      </c>
      <c r="O15" s="23">
        <v>430</v>
      </c>
      <c r="P15" s="25">
        <v>1</v>
      </c>
      <c r="Q15" s="23">
        <v>333</v>
      </c>
      <c r="R15" s="25">
        <v>1</v>
      </c>
      <c r="S15" s="23">
        <v>249</v>
      </c>
      <c r="T15" s="25">
        <v>1</v>
      </c>
      <c r="U15" s="23">
        <v>355</v>
      </c>
      <c r="V15" s="25">
        <v>1</v>
      </c>
      <c r="W15" s="23">
        <v>36</v>
      </c>
      <c r="X15" s="25">
        <v>1</v>
      </c>
      <c r="Y15" s="23">
        <v>70</v>
      </c>
      <c r="Z15" s="25">
        <v>1</v>
      </c>
      <c r="AA15" s="23">
        <v>866</v>
      </c>
      <c r="AB15" s="25">
        <v>1</v>
      </c>
      <c r="AC15" s="23">
        <v>842</v>
      </c>
      <c r="AD15" s="25">
        <v>1</v>
      </c>
      <c r="AE15" s="23">
        <v>1539</v>
      </c>
      <c r="AF15" s="25">
        <v>1</v>
      </c>
      <c r="AG15" s="23">
        <v>144</v>
      </c>
      <c r="AH15" s="25">
        <v>1</v>
      </c>
      <c r="AI15" s="23">
        <v>548</v>
      </c>
      <c r="AJ15" s="25">
        <v>1</v>
      </c>
      <c r="AK15" s="23">
        <v>700</v>
      </c>
      <c r="AL15" s="25">
        <v>1</v>
      </c>
      <c r="AM15" s="23">
        <v>185</v>
      </c>
      <c r="AN15" s="25">
        <v>1</v>
      </c>
      <c r="AO15" s="23">
        <v>167</v>
      </c>
      <c r="AP15" s="25">
        <v>1</v>
      </c>
      <c r="AQ15" s="23">
        <v>197</v>
      </c>
      <c r="AR15" s="25">
        <v>1</v>
      </c>
      <c r="AS15" s="23">
        <v>333</v>
      </c>
      <c r="AT15" s="25">
        <v>1</v>
      </c>
      <c r="AU15" s="23">
        <v>380</v>
      </c>
      <c r="AV15" s="25">
        <v>1</v>
      </c>
      <c r="AW15" s="23">
        <v>264</v>
      </c>
      <c r="AX15" s="25">
        <v>1</v>
      </c>
      <c r="AY15" s="23">
        <v>368</v>
      </c>
      <c r="AZ15" s="25">
        <v>1</v>
      </c>
    </row>
    <row r="18" spans="1:56" x14ac:dyDescent="0.25">
      <c r="A18" s="14" t="s">
        <v>108</v>
      </c>
      <c r="B18" s="11" t="s">
        <v>109</v>
      </c>
      <c r="C18" s="56" t="s">
        <v>246</v>
      </c>
      <c r="D18" s="56"/>
      <c r="E18" s="56"/>
      <c r="F18" s="56" t="s">
        <v>247</v>
      </c>
      <c r="G18" s="56"/>
      <c r="H18" s="10" t="s">
        <v>246</v>
      </c>
      <c r="P18" s="10" t="s">
        <v>246</v>
      </c>
      <c r="AD18" s="10" t="s">
        <v>246</v>
      </c>
      <c r="AH18" s="10" t="s">
        <v>246</v>
      </c>
      <c r="AL18" s="10" t="s">
        <v>246</v>
      </c>
      <c r="AR18" s="10" t="s">
        <v>246</v>
      </c>
    </row>
    <row r="19" spans="1:56" ht="16.5" customHeight="1" x14ac:dyDescent="0.25">
      <c r="C19" s="26" t="s">
        <v>95</v>
      </c>
      <c r="D19" s="27" t="s">
        <v>96</v>
      </c>
      <c r="E19" s="26" t="s">
        <v>105</v>
      </c>
      <c r="F19" s="26" t="s">
        <v>95</v>
      </c>
      <c r="G19" s="27" t="s">
        <v>96</v>
      </c>
      <c r="H19" s="28" t="s">
        <v>15</v>
      </c>
      <c r="I19" s="28" t="s">
        <v>248</v>
      </c>
      <c r="J19" s="28" t="s">
        <v>231</v>
      </c>
      <c r="K19" s="28" t="s">
        <v>249</v>
      </c>
      <c r="L19" s="28" t="s">
        <v>18</v>
      </c>
      <c r="M19" s="28" t="s">
        <v>250</v>
      </c>
      <c r="N19" s="29" t="s">
        <v>251</v>
      </c>
      <c r="O19" s="28" t="s">
        <v>252</v>
      </c>
      <c r="P19" s="30" t="s">
        <v>21</v>
      </c>
      <c r="Q19" s="31" t="s">
        <v>253</v>
      </c>
      <c r="R19" s="30" t="s">
        <v>22</v>
      </c>
      <c r="S19" s="31" t="s">
        <v>254</v>
      </c>
      <c r="T19" s="30" t="s">
        <v>23</v>
      </c>
      <c r="U19" s="31" t="s">
        <v>255</v>
      </c>
      <c r="V19" s="30" t="s">
        <v>24</v>
      </c>
      <c r="W19" s="31" t="s">
        <v>256</v>
      </c>
      <c r="X19" s="30" t="s">
        <v>25</v>
      </c>
      <c r="Y19" s="31" t="s">
        <v>257</v>
      </c>
      <c r="Z19" s="30" t="s">
        <v>26</v>
      </c>
      <c r="AA19" s="31" t="s">
        <v>258</v>
      </c>
      <c r="AB19" s="30" t="s">
        <v>27</v>
      </c>
      <c r="AC19" s="31" t="s">
        <v>259</v>
      </c>
      <c r="AD19" s="32" t="s">
        <v>232</v>
      </c>
      <c r="AE19" s="32" t="s">
        <v>260</v>
      </c>
      <c r="AF19" s="32" t="s">
        <v>233</v>
      </c>
      <c r="AG19" s="32" t="s">
        <v>261</v>
      </c>
      <c r="AH19" s="33" t="s">
        <v>262</v>
      </c>
      <c r="AI19" s="33" t="s">
        <v>263</v>
      </c>
      <c r="AJ19" s="33" t="s">
        <v>264</v>
      </c>
      <c r="AK19" s="33" t="s">
        <v>265</v>
      </c>
      <c r="AL19" s="34" t="s">
        <v>33</v>
      </c>
      <c r="AM19" s="34" t="s">
        <v>266</v>
      </c>
      <c r="AN19" s="34" t="s">
        <v>34</v>
      </c>
      <c r="AO19" s="34" t="s">
        <v>267</v>
      </c>
      <c r="AP19" s="34" t="s">
        <v>35</v>
      </c>
      <c r="AQ19" s="34" t="s">
        <v>268</v>
      </c>
      <c r="AR19" s="35" t="s">
        <v>269</v>
      </c>
      <c r="AS19" s="35" t="s">
        <v>270</v>
      </c>
      <c r="AT19" s="35" t="s">
        <v>271</v>
      </c>
      <c r="AU19" s="35" t="s">
        <v>272</v>
      </c>
      <c r="AV19" s="35" t="s">
        <v>273</v>
      </c>
      <c r="AW19" s="35" t="s">
        <v>274</v>
      </c>
      <c r="AX19" s="35" t="s">
        <v>275</v>
      </c>
      <c r="AY19" s="35" t="s">
        <v>276</v>
      </c>
      <c r="AZ19" s="35" t="s">
        <v>277</v>
      </c>
      <c r="BA19" s="35" t="s">
        <v>278</v>
      </c>
      <c r="BB19" s="35" t="s">
        <v>241</v>
      </c>
      <c r="BC19" s="44" t="s">
        <v>279</v>
      </c>
      <c r="BD19" s="46"/>
    </row>
    <row r="20" spans="1:56" x14ac:dyDescent="0.25">
      <c r="B20" s="24" t="s">
        <v>110</v>
      </c>
      <c r="C20" s="23">
        <v>372</v>
      </c>
      <c r="D20" s="25">
        <f>C20/(C20+F20)</f>
        <v>0.59519999999999995</v>
      </c>
      <c r="E20" s="23">
        <v>1</v>
      </c>
      <c r="F20" s="36">
        <v>253</v>
      </c>
      <c r="G20" s="25">
        <f>F20/(F20+C20)</f>
        <v>0.40479999999999999</v>
      </c>
      <c r="H20" s="23">
        <v>211</v>
      </c>
      <c r="I20" s="23">
        <f t="shared" ref="I20:I31" si="0">_xlfn.RANK.EQ(H20,$H$20:$H$31)</f>
        <v>1</v>
      </c>
      <c r="J20" s="23">
        <v>100</v>
      </c>
      <c r="K20" s="23">
        <f>_xlfn.RANK.EQ(J20,$J$20:$J$31)</f>
        <v>2</v>
      </c>
      <c r="L20" s="23">
        <v>30</v>
      </c>
      <c r="M20" s="23">
        <f>_xlfn.RANK.EQ(L20,$L$20:$L$31)</f>
        <v>1</v>
      </c>
      <c r="N20" s="23">
        <v>31</v>
      </c>
      <c r="O20" s="23">
        <f>_xlfn.RANK.EQ(N20,$N$20:$N$31)</f>
        <v>1</v>
      </c>
      <c r="P20" s="23">
        <v>58</v>
      </c>
      <c r="Q20" s="23">
        <f>_xlfn.RANK.EQ(P20,$P$20:$P$31)</f>
        <v>1</v>
      </c>
      <c r="R20" s="23">
        <v>97</v>
      </c>
      <c r="S20" s="23">
        <f>_xlfn.RANK.EQ(R20,$R$20:$R$31)</f>
        <v>2</v>
      </c>
      <c r="T20" s="23">
        <v>85</v>
      </c>
      <c r="U20" s="23">
        <f>_xlfn.RANK.EQ(T20,$T$20:$T$31)</f>
        <v>1</v>
      </c>
      <c r="V20" s="23">
        <v>27</v>
      </c>
      <c r="W20" s="23">
        <f>_xlfn.RANK.EQ(V20,$V$20:$V$31)</f>
        <v>3</v>
      </c>
      <c r="X20" s="23">
        <v>86</v>
      </c>
      <c r="Y20" s="23">
        <f>_xlfn.RANK.EQ(X20,$X$20:$X$31)</f>
        <v>1</v>
      </c>
      <c r="Z20" s="23">
        <v>4</v>
      </c>
      <c r="AA20" s="23">
        <f>_xlfn.RANK.EQ(Z20,$Z$20:$Z$31)</f>
        <v>1</v>
      </c>
      <c r="AB20" s="23">
        <v>15</v>
      </c>
      <c r="AC20" s="23">
        <f>_xlfn.RANK.EQ(AB20,$AB$20:$AB$31)</f>
        <v>2</v>
      </c>
      <c r="AD20" s="23">
        <v>183</v>
      </c>
      <c r="AE20" s="23">
        <f>_xlfn.RANK.EQ(AD20,$AD$20:$AD$31)</f>
        <v>1</v>
      </c>
      <c r="AF20" s="23">
        <v>189</v>
      </c>
      <c r="AG20" s="23">
        <f>_xlfn.RANK.EQ(AF20,$AF$20:$AF$31)</f>
        <v>1</v>
      </c>
      <c r="AH20" s="23">
        <v>314</v>
      </c>
      <c r="AI20" s="23">
        <f>_xlfn.RANK.EQ(AH20,$AH$20:$AH$31)</f>
        <v>1</v>
      </c>
      <c r="AJ20" s="23">
        <v>56</v>
      </c>
      <c r="AK20" s="23">
        <f>_xlfn.RANK.EQ(AJ20,$AJ$20:$AJ$31)</f>
        <v>1</v>
      </c>
      <c r="AL20" s="23">
        <v>106</v>
      </c>
      <c r="AM20" s="23">
        <f>_xlfn.RANK.EQ(AL20,$AL$20:$AL$31)</f>
        <v>2</v>
      </c>
      <c r="AN20" s="23">
        <v>158</v>
      </c>
      <c r="AO20" s="23">
        <f>_xlfn.RANK.EQ(AN20,$AN$20:$AN$31)</f>
        <v>1</v>
      </c>
      <c r="AP20" s="23">
        <v>53</v>
      </c>
      <c r="AQ20" s="23">
        <f>_xlfn.RANK.EQ(AP20,$AP$20:$AP$31)</f>
        <v>1</v>
      </c>
      <c r="AR20" s="23">
        <v>26</v>
      </c>
      <c r="AS20" s="23">
        <f>_xlfn.RANK.EQ(AR20,$AR$20:$AR$31)</f>
        <v>4</v>
      </c>
      <c r="AT20" s="23">
        <v>27</v>
      </c>
      <c r="AU20" s="23">
        <f>_xlfn.RANK.EQ(AT20,$AT$20:$AT$31)</f>
        <v>3</v>
      </c>
      <c r="AV20" s="23">
        <v>61</v>
      </c>
      <c r="AW20" s="23">
        <f>_xlfn.RANK.EQ(AV20,$AV$20:$AV$31)</f>
        <v>2</v>
      </c>
      <c r="AX20" s="23">
        <v>86</v>
      </c>
      <c r="AY20" s="23">
        <f>_xlfn.RANK.EQ(AX20,$AX$20:$AX$31)</f>
        <v>1</v>
      </c>
      <c r="AZ20" s="23">
        <v>67</v>
      </c>
      <c r="BA20" s="23">
        <f>_xlfn.RANK.EQ(AZ20,$AZ$20:$AZ$31)</f>
        <v>1</v>
      </c>
      <c r="BB20" s="23">
        <v>105</v>
      </c>
      <c r="BC20" s="23">
        <f t="shared" ref="BC20:BC31" si="1">_xlfn.RANK.EQ(BB20,$BB$20:$BB$31)</f>
        <v>1</v>
      </c>
      <c r="BD20" s="47"/>
    </row>
    <row r="21" spans="1:56" x14ac:dyDescent="0.25">
      <c r="B21" s="24" t="s">
        <v>111</v>
      </c>
      <c r="C21" s="23">
        <v>347</v>
      </c>
      <c r="D21" s="25">
        <f t="shared" ref="D21:D31" si="2">C21/(C21+F21)</f>
        <v>0.55254777070063699</v>
      </c>
      <c r="E21" s="23">
        <v>2</v>
      </c>
      <c r="F21" s="36">
        <v>281</v>
      </c>
      <c r="G21" s="25">
        <f t="shared" ref="G21:G31" si="3">F21/(F21+C21)</f>
        <v>0.44745222929936307</v>
      </c>
      <c r="H21" s="23">
        <v>189</v>
      </c>
      <c r="I21" s="23">
        <f t="shared" si="0"/>
        <v>2</v>
      </c>
      <c r="J21" s="23">
        <v>112</v>
      </c>
      <c r="K21" s="23">
        <f t="shared" ref="K21:K31" si="4">_xlfn.RANK.EQ(J21,$J$20:$J$31)</f>
        <v>1</v>
      </c>
      <c r="L21" s="23">
        <v>22</v>
      </c>
      <c r="M21" s="23">
        <f t="shared" ref="M21:M31" si="5">_xlfn.RANK.EQ(L21,$L$20:$L$31)</f>
        <v>3</v>
      </c>
      <c r="N21" s="23">
        <v>24</v>
      </c>
      <c r="O21" s="23">
        <f t="shared" ref="O21:O31" si="6">_xlfn.RANK.EQ(N21,$N$20:$N$31)</f>
        <v>2</v>
      </c>
      <c r="P21" s="23">
        <v>56</v>
      </c>
      <c r="Q21" s="23">
        <f t="shared" ref="Q21:Q31" si="7">_xlfn.RANK.EQ(P21,$P$20:$P$31)</f>
        <v>2</v>
      </c>
      <c r="R21" s="23">
        <v>118</v>
      </c>
      <c r="S21" s="23">
        <f t="shared" ref="S21:S31" si="8">_xlfn.RANK.EQ(R21,$R$20:$R$31)</f>
        <v>1</v>
      </c>
      <c r="T21" s="23">
        <v>65</v>
      </c>
      <c r="U21" s="23">
        <f t="shared" ref="U21:U31" si="9">_xlfn.RANK.EQ(T21,$T$20:$T$31)</f>
        <v>3</v>
      </c>
      <c r="V21" s="23">
        <v>27</v>
      </c>
      <c r="W21" s="23">
        <f t="shared" ref="W21:W31" si="10">_xlfn.RANK.EQ(V21,$V$20:$V$31)</f>
        <v>3</v>
      </c>
      <c r="X21" s="23">
        <v>65</v>
      </c>
      <c r="Y21" s="23">
        <f t="shared" ref="Y21:Y31" si="11">_xlfn.RANK.EQ(X21,$X$20:$X$31)</f>
        <v>2</v>
      </c>
      <c r="Z21" s="23">
        <v>3</v>
      </c>
      <c r="AA21" s="23">
        <f t="shared" ref="AA21:AA31" si="12">_xlfn.RANK.EQ(Z21,$Z$20:$Z$31)</f>
        <v>2</v>
      </c>
      <c r="AB21" s="23">
        <v>13</v>
      </c>
      <c r="AC21" s="23">
        <f t="shared" ref="AC21:AC31" si="13">_xlfn.RANK.EQ(AB21,$AB$20:$AB$31)</f>
        <v>4</v>
      </c>
      <c r="AD21" s="23">
        <v>169</v>
      </c>
      <c r="AE21" s="23">
        <f t="shared" ref="AE21:AE31" si="14">_xlfn.RANK.EQ(AD21,$AD$20:$AD$31)</f>
        <v>2</v>
      </c>
      <c r="AF21" s="23">
        <v>178</v>
      </c>
      <c r="AG21" s="23">
        <f t="shared" ref="AG21:AG31" si="15">_xlfn.RANK.EQ(AF21,$AF$20:$AF$31)</f>
        <v>2</v>
      </c>
      <c r="AH21" s="23">
        <v>297</v>
      </c>
      <c r="AI21" s="23">
        <f t="shared" ref="AI21:AI31" si="16">_xlfn.RANK.EQ(AH21,$AH$20:$AH$31)</f>
        <v>2</v>
      </c>
      <c r="AJ21" s="23">
        <v>45</v>
      </c>
      <c r="AK21" s="23">
        <f t="shared" ref="AK21:AK31" si="17">_xlfn.RANK.EQ(AJ21,$AJ$20:$AJ$31)</f>
        <v>2</v>
      </c>
      <c r="AL21" s="23">
        <v>99</v>
      </c>
      <c r="AM21" s="23">
        <f t="shared" ref="AM21:AM31" si="18">_xlfn.RANK.EQ(AL21,$AL$20:$AL$31)</f>
        <v>3</v>
      </c>
      <c r="AN21" s="23">
        <v>141</v>
      </c>
      <c r="AO21" s="23">
        <f t="shared" ref="AO21:AO31" si="19">_xlfn.RANK.EQ(AN21,$AN$20:$AN$31)</f>
        <v>2</v>
      </c>
      <c r="AP21" s="23">
        <v>46</v>
      </c>
      <c r="AQ21" s="23">
        <f t="shared" ref="AQ21:AQ31" si="20">_xlfn.RANK.EQ(AP21,$AP$20:$AP$31)</f>
        <v>2</v>
      </c>
      <c r="AR21" s="23">
        <v>31</v>
      </c>
      <c r="AS21" s="23">
        <f t="shared" ref="AS21:AS31" si="21">_xlfn.RANK.EQ(AR21,$AR$20:$AR$31)</f>
        <v>2</v>
      </c>
      <c r="AT21" s="23">
        <v>27</v>
      </c>
      <c r="AU21" s="23">
        <f t="shared" ref="AU21:AU31" si="22">_xlfn.RANK.EQ(AT21,$AT$20:$AT$31)</f>
        <v>3</v>
      </c>
      <c r="AV21" s="23">
        <v>66</v>
      </c>
      <c r="AW21" s="23">
        <f t="shared" ref="AW21:AW31" si="23">_xlfn.RANK.EQ(AV21,$AV$20:$AV$31)</f>
        <v>1</v>
      </c>
      <c r="AX21" s="23">
        <v>83</v>
      </c>
      <c r="AY21" s="23">
        <f t="shared" ref="AY21:AY31" si="24">_xlfn.RANK.EQ(AX21,$AX$20:$AX$31)</f>
        <v>2</v>
      </c>
      <c r="AZ21" s="23">
        <v>62</v>
      </c>
      <c r="BA21" s="23">
        <f t="shared" ref="BA21:BA31" si="25">_xlfn.RANK.EQ(AZ21,$AZ$20:$AZ$31)</f>
        <v>2</v>
      </c>
      <c r="BB21" s="23">
        <v>78</v>
      </c>
      <c r="BC21" s="23">
        <f t="shared" si="1"/>
        <v>2</v>
      </c>
      <c r="BD21" s="47"/>
    </row>
    <row r="22" spans="1:56" x14ac:dyDescent="0.25">
      <c r="B22" s="24" t="s">
        <v>112</v>
      </c>
      <c r="C22" s="23">
        <v>301</v>
      </c>
      <c r="D22" s="25">
        <f t="shared" si="2"/>
        <v>0.49022801302931596</v>
      </c>
      <c r="E22" s="23">
        <v>3</v>
      </c>
      <c r="F22" s="36">
        <v>313</v>
      </c>
      <c r="G22" s="25">
        <f t="shared" si="3"/>
        <v>0.50977198697068404</v>
      </c>
      <c r="H22" s="23">
        <v>188</v>
      </c>
      <c r="I22" s="23">
        <f t="shared" si="0"/>
        <v>3</v>
      </c>
      <c r="J22" s="23">
        <v>79</v>
      </c>
      <c r="K22" s="23">
        <f t="shared" si="4"/>
        <v>4</v>
      </c>
      <c r="L22" s="23">
        <v>23</v>
      </c>
      <c r="M22" s="23">
        <f t="shared" si="5"/>
        <v>2</v>
      </c>
      <c r="N22" s="23">
        <v>11</v>
      </c>
      <c r="O22" s="23">
        <f t="shared" si="6"/>
        <v>5</v>
      </c>
      <c r="P22" s="23">
        <v>44</v>
      </c>
      <c r="Q22" s="23">
        <f t="shared" si="7"/>
        <v>3</v>
      </c>
      <c r="R22" s="23">
        <v>88</v>
      </c>
      <c r="S22" s="23">
        <f t="shared" si="8"/>
        <v>3</v>
      </c>
      <c r="T22" s="23">
        <v>57</v>
      </c>
      <c r="U22" s="23">
        <f t="shared" si="9"/>
        <v>4</v>
      </c>
      <c r="V22" s="23">
        <v>49</v>
      </c>
      <c r="W22" s="23">
        <f t="shared" si="10"/>
        <v>1</v>
      </c>
      <c r="X22" s="23">
        <v>45</v>
      </c>
      <c r="Y22" s="23">
        <f t="shared" si="11"/>
        <v>5</v>
      </c>
      <c r="Z22" s="23">
        <v>1</v>
      </c>
      <c r="AA22" s="23">
        <f t="shared" si="12"/>
        <v>4</v>
      </c>
      <c r="AB22" s="23">
        <v>17</v>
      </c>
      <c r="AC22" s="23">
        <f t="shared" si="13"/>
        <v>1</v>
      </c>
      <c r="AD22" s="23">
        <v>141</v>
      </c>
      <c r="AE22" s="23">
        <f t="shared" si="14"/>
        <v>3</v>
      </c>
      <c r="AF22" s="23">
        <v>160</v>
      </c>
      <c r="AG22" s="23">
        <f t="shared" si="15"/>
        <v>3</v>
      </c>
      <c r="AH22" s="23">
        <v>270</v>
      </c>
      <c r="AI22" s="23">
        <f t="shared" si="16"/>
        <v>3</v>
      </c>
      <c r="AJ22" s="23">
        <v>24</v>
      </c>
      <c r="AK22" s="23">
        <f t="shared" si="17"/>
        <v>5</v>
      </c>
      <c r="AL22" s="23">
        <v>117</v>
      </c>
      <c r="AM22" s="23">
        <f t="shared" si="18"/>
        <v>1</v>
      </c>
      <c r="AN22" s="23">
        <v>102</v>
      </c>
      <c r="AO22" s="23">
        <f t="shared" si="19"/>
        <v>4</v>
      </c>
      <c r="AP22" s="23">
        <v>17</v>
      </c>
      <c r="AQ22" s="23">
        <f t="shared" si="20"/>
        <v>7</v>
      </c>
      <c r="AR22" s="23">
        <v>37</v>
      </c>
      <c r="AS22" s="23">
        <f t="shared" si="21"/>
        <v>1</v>
      </c>
      <c r="AT22" s="23">
        <v>41</v>
      </c>
      <c r="AU22" s="23">
        <f t="shared" si="22"/>
        <v>1</v>
      </c>
      <c r="AV22" s="23">
        <v>60</v>
      </c>
      <c r="AW22" s="23">
        <f t="shared" si="23"/>
        <v>3</v>
      </c>
      <c r="AX22" s="23">
        <v>77</v>
      </c>
      <c r="AY22" s="23">
        <f t="shared" si="24"/>
        <v>3</v>
      </c>
      <c r="AZ22" s="23">
        <v>37</v>
      </c>
      <c r="BA22" s="23">
        <f t="shared" si="25"/>
        <v>5</v>
      </c>
      <c r="BB22" s="23">
        <v>49</v>
      </c>
      <c r="BC22" s="23">
        <f t="shared" si="1"/>
        <v>4</v>
      </c>
      <c r="BD22" s="47"/>
    </row>
    <row r="23" spans="1:56" x14ac:dyDescent="0.25">
      <c r="B23" s="24" t="s">
        <v>113</v>
      </c>
      <c r="C23" s="23">
        <v>261</v>
      </c>
      <c r="D23" s="25">
        <f t="shared" si="2"/>
        <v>0.46774193548387094</v>
      </c>
      <c r="E23" s="23">
        <v>4</v>
      </c>
      <c r="F23" s="36">
        <v>297</v>
      </c>
      <c r="G23" s="25">
        <f t="shared" si="3"/>
        <v>0.532258064516129</v>
      </c>
      <c r="H23" s="23">
        <v>143</v>
      </c>
      <c r="I23" s="23">
        <f t="shared" si="0"/>
        <v>5</v>
      </c>
      <c r="J23" s="23">
        <v>84</v>
      </c>
      <c r="K23" s="23">
        <f t="shared" si="4"/>
        <v>3</v>
      </c>
      <c r="L23" s="23">
        <v>20</v>
      </c>
      <c r="M23" s="23">
        <f t="shared" si="5"/>
        <v>4</v>
      </c>
      <c r="N23" s="23">
        <v>14</v>
      </c>
      <c r="O23" s="23">
        <f t="shared" si="6"/>
        <v>4</v>
      </c>
      <c r="P23" s="23">
        <v>38</v>
      </c>
      <c r="Q23" s="23">
        <f t="shared" si="7"/>
        <v>5</v>
      </c>
      <c r="R23" s="23">
        <v>81</v>
      </c>
      <c r="S23" s="23">
        <f t="shared" si="8"/>
        <v>5</v>
      </c>
      <c r="T23" s="23">
        <v>68</v>
      </c>
      <c r="U23" s="23">
        <f t="shared" si="9"/>
        <v>2</v>
      </c>
      <c r="V23" s="23">
        <v>11</v>
      </c>
      <c r="W23" s="23">
        <f t="shared" si="10"/>
        <v>9</v>
      </c>
      <c r="X23" s="23">
        <v>48</v>
      </c>
      <c r="Y23" s="23">
        <f t="shared" si="11"/>
        <v>3</v>
      </c>
      <c r="Z23" s="23">
        <v>1</v>
      </c>
      <c r="AA23" s="23">
        <f t="shared" si="12"/>
        <v>4</v>
      </c>
      <c r="AB23" s="23">
        <v>14</v>
      </c>
      <c r="AC23" s="23">
        <f t="shared" si="13"/>
        <v>3</v>
      </c>
      <c r="AD23" s="23">
        <v>132</v>
      </c>
      <c r="AE23" s="23">
        <f t="shared" si="14"/>
        <v>4</v>
      </c>
      <c r="AF23" s="23">
        <v>129</v>
      </c>
      <c r="AG23" s="23">
        <f t="shared" si="15"/>
        <v>5</v>
      </c>
      <c r="AH23" s="23">
        <v>229</v>
      </c>
      <c r="AI23" s="23">
        <f t="shared" si="16"/>
        <v>4</v>
      </c>
      <c r="AJ23" s="23">
        <v>30</v>
      </c>
      <c r="AK23" s="23">
        <f t="shared" si="17"/>
        <v>3</v>
      </c>
      <c r="AL23" s="23">
        <v>80</v>
      </c>
      <c r="AM23" s="23">
        <f t="shared" si="18"/>
        <v>5</v>
      </c>
      <c r="AN23" s="23">
        <v>102</v>
      </c>
      <c r="AO23" s="23">
        <f t="shared" si="19"/>
        <v>4</v>
      </c>
      <c r="AP23" s="23">
        <v>36</v>
      </c>
      <c r="AQ23" s="23">
        <f t="shared" si="20"/>
        <v>3</v>
      </c>
      <c r="AR23" s="23">
        <v>28</v>
      </c>
      <c r="AS23" s="23">
        <f t="shared" si="21"/>
        <v>3</v>
      </c>
      <c r="AT23" s="23">
        <v>18</v>
      </c>
      <c r="AU23" s="23">
        <f t="shared" si="22"/>
        <v>6</v>
      </c>
      <c r="AV23" s="23">
        <v>46</v>
      </c>
      <c r="AW23" s="23">
        <f t="shared" si="23"/>
        <v>5</v>
      </c>
      <c r="AX23" s="23">
        <v>67</v>
      </c>
      <c r="AY23" s="23">
        <f t="shared" si="24"/>
        <v>4</v>
      </c>
      <c r="AZ23" s="23">
        <v>46</v>
      </c>
      <c r="BA23" s="23">
        <f t="shared" si="25"/>
        <v>3</v>
      </c>
      <c r="BB23" s="23">
        <v>56</v>
      </c>
      <c r="BC23" s="23">
        <f t="shared" si="1"/>
        <v>3</v>
      </c>
      <c r="BD23" s="47"/>
    </row>
    <row r="24" spans="1:56" x14ac:dyDescent="0.25">
      <c r="B24" s="24" t="s">
        <v>116</v>
      </c>
      <c r="C24" s="23">
        <v>254</v>
      </c>
      <c r="D24" s="25">
        <f>C24/(C24+F24)</f>
        <v>0.69209809264305178</v>
      </c>
      <c r="E24" s="23">
        <v>5</v>
      </c>
      <c r="F24" s="36">
        <v>113</v>
      </c>
      <c r="G24" s="25">
        <f t="shared" si="3"/>
        <v>0.30790190735694822</v>
      </c>
      <c r="H24" s="23">
        <v>147</v>
      </c>
      <c r="I24" s="23">
        <f t="shared" si="0"/>
        <v>4</v>
      </c>
      <c r="J24" s="23">
        <v>70</v>
      </c>
      <c r="K24" s="23">
        <f t="shared" si="4"/>
        <v>5</v>
      </c>
      <c r="L24" s="23">
        <v>18</v>
      </c>
      <c r="M24" s="23">
        <f t="shared" si="5"/>
        <v>5</v>
      </c>
      <c r="N24" s="23">
        <v>19</v>
      </c>
      <c r="O24" s="23">
        <f t="shared" si="6"/>
        <v>3</v>
      </c>
      <c r="P24" s="23">
        <v>39</v>
      </c>
      <c r="Q24" s="23">
        <f t="shared" si="7"/>
        <v>4</v>
      </c>
      <c r="R24" s="23">
        <v>88</v>
      </c>
      <c r="S24" s="23">
        <f t="shared" si="8"/>
        <v>3</v>
      </c>
      <c r="T24" s="23">
        <v>43</v>
      </c>
      <c r="U24" s="23">
        <f t="shared" si="9"/>
        <v>5</v>
      </c>
      <c r="V24" s="23">
        <v>28</v>
      </c>
      <c r="W24" s="23">
        <f t="shared" si="10"/>
        <v>2</v>
      </c>
      <c r="X24" s="23">
        <v>48</v>
      </c>
      <c r="Y24" s="23">
        <f t="shared" si="11"/>
        <v>3</v>
      </c>
      <c r="Z24" s="23">
        <v>0</v>
      </c>
      <c r="AA24" s="23">
        <f t="shared" si="12"/>
        <v>8</v>
      </c>
      <c r="AB24" s="23">
        <v>8</v>
      </c>
      <c r="AC24" s="23">
        <f t="shared" si="13"/>
        <v>7</v>
      </c>
      <c r="AD24" s="23">
        <v>121</v>
      </c>
      <c r="AE24" s="23">
        <f t="shared" si="14"/>
        <v>5</v>
      </c>
      <c r="AF24" s="23">
        <v>133</v>
      </c>
      <c r="AG24" s="23">
        <f t="shared" si="15"/>
        <v>4</v>
      </c>
      <c r="AH24" s="23">
        <v>221</v>
      </c>
      <c r="AI24" s="23">
        <f t="shared" si="16"/>
        <v>5</v>
      </c>
      <c r="AJ24" s="23">
        <v>29</v>
      </c>
      <c r="AK24" s="23">
        <f t="shared" si="17"/>
        <v>4</v>
      </c>
      <c r="AL24" s="23">
        <v>85</v>
      </c>
      <c r="AM24" s="23">
        <f t="shared" si="18"/>
        <v>4</v>
      </c>
      <c r="AN24" s="23">
        <v>106</v>
      </c>
      <c r="AO24" s="23">
        <f t="shared" si="19"/>
        <v>3</v>
      </c>
      <c r="AP24" s="23">
        <v>18</v>
      </c>
      <c r="AQ24" s="23">
        <f t="shared" si="20"/>
        <v>6</v>
      </c>
      <c r="AR24" s="23">
        <v>21</v>
      </c>
      <c r="AS24" s="23">
        <f t="shared" si="21"/>
        <v>5</v>
      </c>
      <c r="AT24" s="23">
        <v>30</v>
      </c>
      <c r="AU24" s="23">
        <f t="shared" si="22"/>
        <v>2</v>
      </c>
      <c r="AV24" s="23">
        <v>56</v>
      </c>
      <c r="AW24" s="23">
        <f t="shared" si="23"/>
        <v>4</v>
      </c>
      <c r="AX24" s="23">
        <v>63</v>
      </c>
      <c r="AY24" s="23">
        <f t="shared" si="24"/>
        <v>5</v>
      </c>
      <c r="AZ24" s="23">
        <v>40</v>
      </c>
      <c r="BA24" s="23">
        <f t="shared" si="25"/>
        <v>4</v>
      </c>
      <c r="BB24" s="23">
        <v>44</v>
      </c>
      <c r="BC24" s="23">
        <f t="shared" si="1"/>
        <v>5</v>
      </c>
      <c r="BD24" s="47"/>
    </row>
    <row r="25" spans="1:56" x14ac:dyDescent="0.25">
      <c r="B25" s="24" t="s">
        <v>115</v>
      </c>
      <c r="C25" s="23">
        <v>170</v>
      </c>
      <c r="D25" s="25">
        <f>C25/(C25+F25)</f>
        <v>0.4282115869017632</v>
      </c>
      <c r="E25" s="23">
        <v>6</v>
      </c>
      <c r="F25" s="36">
        <v>227</v>
      </c>
      <c r="G25" s="25">
        <f t="shared" si="3"/>
        <v>0.5717884130982368</v>
      </c>
      <c r="H25" s="23">
        <v>90</v>
      </c>
      <c r="I25" s="23">
        <f t="shared" si="0"/>
        <v>7</v>
      </c>
      <c r="J25" s="23">
        <v>57</v>
      </c>
      <c r="K25" s="23">
        <f t="shared" si="4"/>
        <v>6</v>
      </c>
      <c r="L25" s="23">
        <v>16</v>
      </c>
      <c r="M25" s="23">
        <f t="shared" si="5"/>
        <v>7</v>
      </c>
      <c r="N25" s="23">
        <v>7</v>
      </c>
      <c r="O25" s="23">
        <f t="shared" si="6"/>
        <v>7</v>
      </c>
      <c r="P25" s="23">
        <v>29</v>
      </c>
      <c r="Q25" s="23">
        <f t="shared" si="7"/>
        <v>7</v>
      </c>
      <c r="R25" s="23">
        <v>47</v>
      </c>
      <c r="S25" s="23">
        <f t="shared" si="8"/>
        <v>6</v>
      </c>
      <c r="T25" s="23">
        <v>36</v>
      </c>
      <c r="U25" s="23">
        <f t="shared" si="9"/>
        <v>6</v>
      </c>
      <c r="V25" s="23">
        <v>14</v>
      </c>
      <c r="W25" s="23">
        <f t="shared" si="10"/>
        <v>6</v>
      </c>
      <c r="X25" s="23">
        <v>36</v>
      </c>
      <c r="Y25" s="23">
        <f t="shared" si="11"/>
        <v>7</v>
      </c>
      <c r="Z25" s="23">
        <v>2</v>
      </c>
      <c r="AA25" s="23">
        <f t="shared" si="12"/>
        <v>3</v>
      </c>
      <c r="AB25" s="23">
        <v>6</v>
      </c>
      <c r="AC25" s="23">
        <f t="shared" si="13"/>
        <v>8</v>
      </c>
      <c r="AD25" s="23">
        <v>81</v>
      </c>
      <c r="AE25" s="23">
        <f t="shared" si="14"/>
        <v>6</v>
      </c>
      <c r="AF25" s="23">
        <v>88</v>
      </c>
      <c r="AG25" s="23">
        <f t="shared" si="15"/>
        <v>7</v>
      </c>
      <c r="AH25" s="23">
        <v>151</v>
      </c>
      <c r="AI25" s="23">
        <f t="shared" si="16"/>
        <v>6</v>
      </c>
      <c r="AJ25" s="23">
        <v>15</v>
      </c>
      <c r="AK25" s="23">
        <f t="shared" si="17"/>
        <v>7</v>
      </c>
      <c r="AL25" s="23">
        <v>54</v>
      </c>
      <c r="AM25" s="23">
        <f t="shared" si="18"/>
        <v>7</v>
      </c>
      <c r="AN25" s="23">
        <v>63</v>
      </c>
      <c r="AO25" s="23">
        <f t="shared" si="19"/>
        <v>7</v>
      </c>
      <c r="AP25" s="23">
        <v>21</v>
      </c>
      <c r="AQ25" s="23">
        <f t="shared" si="20"/>
        <v>4</v>
      </c>
      <c r="AR25" s="23">
        <v>20</v>
      </c>
      <c r="AS25" s="23">
        <f t="shared" si="21"/>
        <v>6</v>
      </c>
      <c r="AT25" s="23">
        <v>23</v>
      </c>
      <c r="AU25" s="23">
        <f t="shared" si="22"/>
        <v>5</v>
      </c>
      <c r="AV25" s="23">
        <v>30</v>
      </c>
      <c r="AW25" s="23">
        <f t="shared" si="23"/>
        <v>7</v>
      </c>
      <c r="AX25" s="23">
        <v>40</v>
      </c>
      <c r="AY25" s="23">
        <f t="shared" si="24"/>
        <v>8</v>
      </c>
      <c r="AZ25" s="23">
        <v>27</v>
      </c>
      <c r="BA25" s="23">
        <f t="shared" si="25"/>
        <v>6</v>
      </c>
      <c r="BB25" s="23">
        <v>30</v>
      </c>
      <c r="BC25" s="23">
        <f t="shared" si="1"/>
        <v>8</v>
      </c>
      <c r="BD25" s="47"/>
    </row>
    <row r="26" spans="1:56" x14ac:dyDescent="0.25">
      <c r="B26" s="24" t="s">
        <v>114</v>
      </c>
      <c r="C26" s="23">
        <v>162</v>
      </c>
      <c r="D26" s="25">
        <f t="shared" si="2"/>
        <v>0.39320388349514562</v>
      </c>
      <c r="E26" s="23">
        <v>7</v>
      </c>
      <c r="F26" s="36">
        <v>250</v>
      </c>
      <c r="G26" s="25">
        <f t="shared" si="3"/>
        <v>0.60679611650485432</v>
      </c>
      <c r="H26" s="23">
        <v>103</v>
      </c>
      <c r="I26" s="23">
        <f t="shared" si="0"/>
        <v>6</v>
      </c>
      <c r="J26" s="23">
        <v>41</v>
      </c>
      <c r="K26" s="23">
        <f t="shared" si="4"/>
        <v>9</v>
      </c>
      <c r="L26" s="23">
        <v>11</v>
      </c>
      <c r="M26" s="23">
        <f t="shared" si="5"/>
        <v>9</v>
      </c>
      <c r="N26" s="23">
        <v>7</v>
      </c>
      <c r="O26" s="23">
        <f t="shared" si="6"/>
        <v>7</v>
      </c>
      <c r="P26" s="23">
        <v>33</v>
      </c>
      <c r="Q26" s="23">
        <f t="shared" si="7"/>
        <v>6</v>
      </c>
      <c r="R26" s="23">
        <v>38</v>
      </c>
      <c r="S26" s="23">
        <f t="shared" si="8"/>
        <v>7</v>
      </c>
      <c r="T26" s="23">
        <v>28</v>
      </c>
      <c r="U26" s="23">
        <f t="shared" si="9"/>
        <v>8</v>
      </c>
      <c r="V26" s="23">
        <v>18</v>
      </c>
      <c r="W26" s="23">
        <f t="shared" si="10"/>
        <v>5</v>
      </c>
      <c r="X26" s="23">
        <v>40</v>
      </c>
      <c r="Y26" s="23">
        <f t="shared" si="11"/>
        <v>6</v>
      </c>
      <c r="Z26" s="23">
        <v>0</v>
      </c>
      <c r="AA26" s="23">
        <f t="shared" si="12"/>
        <v>8</v>
      </c>
      <c r="AB26" s="23">
        <v>5</v>
      </c>
      <c r="AC26" s="23">
        <f t="shared" si="13"/>
        <v>10</v>
      </c>
      <c r="AD26" s="37">
        <v>76</v>
      </c>
      <c r="AE26" s="23">
        <f t="shared" si="14"/>
        <v>7</v>
      </c>
      <c r="AF26" s="37">
        <v>86</v>
      </c>
      <c r="AG26" s="23">
        <f t="shared" si="15"/>
        <v>8</v>
      </c>
      <c r="AH26" s="23">
        <v>147</v>
      </c>
      <c r="AI26" s="23">
        <f t="shared" si="16"/>
        <v>7</v>
      </c>
      <c r="AJ26" s="23">
        <v>10</v>
      </c>
      <c r="AK26" s="23">
        <f t="shared" si="17"/>
        <v>11</v>
      </c>
      <c r="AL26" s="23">
        <v>63</v>
      </c>
      <c r="AM26" s="23">
        <f t="shared" si="18"/>
        <v>6</v>
      </c>
      <c r="AN26" s="23">
        <v>60</v>
      </c>
      <c r="AO26" s="23">
        <f t="shared" si="19"/>
        <v>9</v>
      </c>
      <c r="AP26" s="23">
        <v>8</v>
      </c>
      <c r="AQ26" s="23">
        <f t="shared" si="20"/>
        <v>12</v>
      </c>
      <c r="AR26" s="23">
        <v>16</v>
      </c>
      <c r="AS26" s="23">
        <f t="shared" si="21"/>
        <v>7</v>
      </c>
      <c r="AT26" s="23">
        <v>17</v>
      </c>
      <c r="AU26" s="23">
        <f t="shared" si="22"/>
        <v>7</v>
      </c>
      <c r="AV26" s="23">
        <v>43</v>
      </c>
      <c r="AW26" s="23">
        <f t="shared" si="23"/>
        <v>6</v>
      </c>
      <c r="AX26" s="23">
        <v>41</v>
      </c>
      <c r="AY26" s="23">
        <f t="shared" si="24"/>
        <v>7</v>
      </c>
      <c r="AZ26" s="23">
        <v>16</v>
      </c>
      <c r="BA26" s="23">
        <f t="shared" si="25"/>
        <v>9</v>
      </c>
      <c r="BB26" s="23">
        <v>29</v>
      </c>
      <c r="BC26" s="23">
        <f t="shared" si="1"/>
        <v>9</v>
      </c>
      <c r="BD26" s="47"/>
    </row>
    <row r="27" spans="1:56" x14ac:dyDescent="0.25">
      <c r="B27" s="24" t="s">
        <v>117</v>
      </c>
      <c r="C27" s="23">
        <v>145</v>
      </c>
      <c r="D27" s="25">
        <f t="shared" si="2"/>
        <v>0.48986486486486486</v>
      </c>
      <c r="E27" s="23">
        <v>8</v>
      </c>
      <c r="F27" s="36">
        <v>151</v>
      </c>
      <c r="G27" s="25">
        <f t="shared" si="3"/>
        <v>0.51013513513513509</v>
      </c>
      <c r="H27" s="23">
        <v>79</v>
      </c>
      <c r="I27" s="23">
        <f t="shared" si="0"/>
        <v>8</v>
      </c>
      <c r="J27" s="23">
        <v>43</v>
      </c>
      <c r="K27" s="23">
        <f t="shared" si="4"/>
        <v>8</v>
      </c>
      <c r="L27" s="23">
        <v>17</v>
      </c>
      <c r="M27" s="23">
        <f t="shared" si="5"/>
        <v>6</v>
      </c>
      <c r="N27" s="23">
        <v>6</v>
      </c>
      <c r="O27" s="23">
        <f t="shared" si="6"/>
        <v>9</v>
      </c>
      <c r="P27" s="23">
        <v>26</v>
      </c>
      <c r="Q27" s="23">
        <f t="shared" si="7"/>
        <v>8</v>
      </c>
      <c r="R27" s="23">
        <v>35</v>
      </c>
      <c r="S27" s="23">
        <f t="shared" si="8"/>
        <v>9</v>
      </c>
      <c r="T27" s="23">
        <v>28</v>
      </c>
      <c r="U27" s="23">
        <f t="shared" si="9"/>
        <v>8</v>
      </c>
      <c r="V27" s="23">
        <v>13</v>
      </c>
      <c r="W27" s="23">
        <f t="shared" si="10"/>
        <v>7</v>
      </c>
      <c r="X27" s="23">
        <v>33</v>
      </c>
      <c r="Y27" s="23">
        <f t="shared" si="11"/>
        <v>8</v>
      </c>
      <c r="Z27" s="23">
        <v>1</v>
      </c>
      <c r="AA27" s="23">
        <f t="shared" si="12"/>
        <v>4</v>
      </c>
      <c r="AB27" s="23">
        <v>9</v>
      </c>
      <c r="AC27" s="23">
        <f t="shared" si="13"/>
        <v>6</v>
      </c>
      <c r="AD27" s="23">
        <v>56</v>
      </c>
      <c r="AE27" s="23">
        <f t="shared" si="14"/>
        <v>9</v>
      </c>
      <c r="AF27" s="23">
        <v>89</v>
      </c>
      <c r="AG27" s="23">
        <f t="shared" si="15"/>
        <v>6</v>
      </c>
      <c r="AH27" s="23">
        <v>132</v>
      </c>
      <c r="AI27" s="23">
        <f t="shared" si="16"/>
        <v>8</v>
      </c>
      <c r="AJ27" s="23">
        <v>12</v>
      </c>
      <c r="AK27" s="23">
        <f t="shared" si="17"/>
        <v>10</v>
      </c>
      <c r="AL27" s="23">
        <v>37</v>
      </c>
      <c r="AM27" s="23">
        <f t="shared" si="18"/>
        <v>8</v>
      </c>
      <c r="AN27" s="23">
        <v>67</v>
      </c>
      <c r="AO27" s="23">
        <f t="shared" si="19"/>
        <v>6</v>
      </c>
      <c r="AP27" s="23">
        <v>16</v>
      </c>
      <c r="AQ27" s="23">
        <f t="shared" si="20"/>
        <v>8</v>
      </c>
      <c r="AR27" s="23">
        <v>16</v>
      </c>
      <c r="AS27" s="23">
        <f t="shared" si="21"/>
        <v>7</v>
      </c>
      <c r="AT27" s="23">
        <v>13</v>
      </c>
      <c r="AU27" s="23">
        <f t="shared" si="22"/>
        <v>8</v>
      </c>
      <c r="AV27" s="23">
        <v>22</v>
      </c>
      <c r="AW27" s="23">
        <f t="shared" si="23"/>
        <v>10</v>
      </c>
      <c r="AX27" s="23">
        <v>38</v>
      </c>
      <c r="AY27" s="23">
        <f t="shared" si="24"/>
        <v>9</v>
      </c>
      <c r="AZ27" s="23">
        <v>24</v>
      </c>
      <c r="BA27" s="23">
        <f t="shared" si="25"/>
        <v>7</v>
      </c>
      <c r="BB27" s="23">
        <v>32</v>
      </c>
      <c r="BC27" s="23">
        <f t="shared" si="1"/>
        <v>7</v>
      </c>
      <c r="BD27" s="47"/>
    </row>
    <row r="28" spans="1:56" x14ac:dyDescent="0.25">
      <c r="B28" s="24" t="s">
        <v>119</v>
      </c>
      <c r="C28" s="23">
        <v>134</v>
      </c>
      <c r="D28" s="25">
        <f>C28/(C28+F28)</f>
        <v>0.52964426877470361</v>
      </c>
      <c r="E28" s="23">
        <v>9</v>
      </c>
      <c r="F28" s="36">
        <v>119</v>
      </c>
      <c r="G28" s="25">
        <f t="shared" si="3"/>
        <v>0.47035573122529645</v>
      </c>
      <c r="H28" s="23">
        <v>73</v>
      </c>
      <c r="I28" s="23">
        <f t="shared" si="0"/>
        <v>9</v>
      </c>
      <c r="J28" s="23">
        <v>37</v>
      </c>
      <c r="K28" s="23">
        <f t="shared" si="4"/>
        <v>11</v>
      </c>
      <c r="L28" s="23">
        <v>13</v>
      </c>
      <c r="M28" s="23">
        <f t="shared" si="5"/>
        <v>8</v>
      </c>
      <c r="N28" s="23">
        <v>11</v>
      </c>
      <c r="O28" s="23">
        <f t="shared" si="6"/>
        <v>5</v>
      </c>
      <c r="P28" s="23">
        <v>21</v>
      </c>
      <c r="Q28" s="23">
        <f t="shared" si="7"/>
        <v>9</v>
      </c>
      <c r="R28" s="23">
        <v>38</v>
      </c>
      <c r="S28" s="23">
        <f t="shared" si="8"/>
        <v>7</v>
      </c>
      <c r="T28" s="23">
        <v>32</v>
      </c>
      <c r="U28" s="23">
        <f t="shared" si="9"/>
        <v>7</v>
      </c>
      <c r="V28" s="23">
        <v>11</v>
      </c>
      <c r="W28" s="23">
        <f t="shared" si="10"/>
        <v>9</v>
      </c>
      <c r="X28" s="23">
        <v>25</v>
      </c>
      <c r="Y28" s="23">
        <f t="shared" si="11"/>
        <v>9</v>
      </c>
      <c r="Z28" s="23">
        <v>1</v>
      </c>
      <c r="AA28" s="23">
        <f t="shared" si="12"/>
        <v>4</v>
      </c>
      <c r="AB28" s="23">
        <v>6</v>
      </c>
      <c r="AC28" s="23">
        <f t="shared" si="13"/>
        <v>8</v>
      </c>
      <c r="AD28" s="23">
        <v>70</v>
      </c>
      <c r="AE28" s="23">
        <f t="shared" si="14"/>
        <v>8</v>
      </c>
      <c r="AF28" s="23">
        <v>64</v>
      </c>
      <c r="AG28" s="23">
        <f t="shared" si="15"/>
        <v>10</v>
      </c>
      <c r="AH28" s="23">
        <v>112</v>
      </c>
      <c r="AI28" s="23">
        <f t="shared" si="16"/>
        <v>9</v>
      </c>
      <c r="AJ28" s="23">
        <v>22</v>
      </c>
      <c r="AK28" s="23">
        <f t="shared" si="17"/>
        <v>6</v>
      </c>
      <c r="AL28" s="23">
        <v>33</v>
      </c>
      <c r="AM28" s="23">
        <f t="shared" si="18"/>
        <v>9</v>
      </c>
      <c r="AN28" s="23">
        <v>61</v>
      </c>
      <c r="AO28" s="23">
        <f t="shared" si="19"/>
        <v>8</v>
      </c>
      <c r="AP28" s="23">
        <v>20</v>
      </c>
      <c r="AQ28" s="23">
        <f t="shared" si="20"/>
        <v>5</v>
      </c>
      <c r="AR28" s="23">
        <v>11</v>
      </c>
      <c r="AS28" s="23">
        <f t="shared" si="21"/>
        <v>10</v>
      </c>
      <c r="AT28" s="23">
        <v>3</v>
      </c>
      <c r="AU28" s="23">
        <f t="shared" si="22"/>
        <v>12</v>
      </c>
      <c r="AV28" s="23">
        <v>16</v>
      </c>
      <c r="AW28" s="23">
        <f t="shared" si="23"/>
        <v>11</v>
      </c>
      <c r="AX28" s="23">
        <v>44</v>
      </c>
      <c r="AY28" s="23">
        <f t="shared" si="24"/>
        <v>6</v>
      </c>
      <c r="AZ28" s="23">
        <v>22</v>
      </c>
      <c r="BA28" s="23">
        <f t="shared" si="25"/>
        <v>8</v>
      </c>
      <c r="BB28" s="23">
        <v>38</v>
      </c>
      <c r="BC28" s="23">
        <f t="shared" si="1"/>
        <v>6</v>
      </c>
      <c r="BD28" s="47"/>
    </row>
    <row r="29" spans="1:56" x14ac:dyDescent="0.25">
      <c r="B29" s="24" t="s">
        <v>118</v>
      </c>
      <c r="C29" s="23">
        <v>110</v>
      </c>
      <c r="D29" s="25">
        <f t="shared" si="2"/>
        <v>0.38869257950530034</v>
      </c>
      <c r="E29" s="23">
        <v>10</v>
      </c>
      <c r="F29" s="36">
        <v>173</v>
      </c>
      <c r="G29" s="25">
        <f t="shared" si="3"/>
        <v>0.61130742049469966</v>
      </c>
      <c r="H29" s="23">
        <v>51</v>
      </c>
      <c r="I29" s="23">
        <f t="shared" si="0"/>
        <v>10</v>
      </c>
      <c r="J29" s="23">
        <v>44</v>
      </c>
      <c r="K29" s="23">
        <f t="shared" si="4"/>
        <v>7</v>
      </c>
      <c r="L29" s="23">
        <v>9</v>
      </c>
      <c r="M29" s="23">
        <f t="shared" si="5"/>
        <v>10</v>
      </c>
      <c r="N29" s="23">
        <v>6</v>
      </c>
      <c r="O29" s="23">
        <f t="shared" si="6"/>
        <v>9</v>
      </c>
      <c r="P29" s="23">
        <v>16</v>
      </c>
      <c r="Q29" s="23">
        <f t="shared" si="7"/>
        <v>11</v>
      </c>
      <c r="R29" s="23">
        <v>25</v>
      </c>
      <c r="S29" s="23">
        <f t="shared" si="8"/>
        <v>10</v>
      </c>
      <c r="T29" s="23">
        <v>26</v>
      </c>
      <c r="U29" s="23">
        <f t="shared" si="9"/>
        <v>11</v>
      </c>
      <c r="V29" s="23">
        <v>13</v>
      </c>
      <c r="W29" s="23">
        <f t="shared" si="10"/>
        <v>7</v>
      </c>
      <c r="X29" s="23">
        <v>20</v>
      </c>
      <c r="Y29" s="23">
        <f t="shared" si="11"/>
        <v>11</v>
      </c>
      <c r="Z29" s="23">
        <v>0</v>
      </c>
      <c r="AA29" s="23">
        <f t="shared" si="12"/>
        <v>8</v>
      </c>
      <c r="AB29" s="23">
        <v>10</v>
      </c>
      <c r="AC29" s="23">
        <f t="shared" si="13"/>
        <v>5</v>
      </c>
      <c r="AD29" s="23">
        <v>41</v>
      </c>
      <c r="AE29" s="23">
        <f t="shared" si="14"/>
        <v>11</v>
      </c>
      <c r="AF29" s="23">
        <v>69</v>
      </c>
      <c r="AG29" s="23">
        <f t="shared" si="15"/>
        <v>9</v>
      </c>
      <c r="AH29" s="23">
        <v>94</v>
      </c>
      <c r="AI29" s="23">
        <f t="shared" si="16"/>
        <v>10</v>
      </c>
      <c r="AJ29" s="23">
        <v>14</v>
      </c>
      <c r="AK29" s="23">
        <f t="shared" si="17"/>
        <v>9</v>
      </c>
      <c r="AL29" s="23">
        <v>29</v>
      </c>
      <c r="AM29" s="23">
        <f t="shared" si="18"/>
        <v>11</v>
      </c>
      <c r="AN29" s="23">
        <v>43</v>
      </c>
      <c r="AO29" s="23">
        <f t="shared" si="19"/>
        <v>10</v>
      </c>
      <c r="AP29" s="23">
        <v>10</v>
      </c>
      <c r="AQ29" s="23">
        <f t="shared" si="20"/>
        <v>10</v>
      </c>
      <c r="AR29" s="23">
        <v>16</v>
      </c>
      <c r="AS29" s="23">
        <f t="shared" si="21"/>
        <v>7</v>
      </c>
      <c r="AT29" s="23">
        <v>12</v>
      </c>
      <c r="AU29" s="23">
        <f t="shared" si="22"/>
        <v>10</v>
      </c>
      <c r="AV29" s="23">
        <v>24</v>
      </c>
      <c r="AW29" s="23">
        <f t="shared" si="23"/>
        <v>8</v>
      </c>
      <c r="AX29" s="23">
        <v>28</v>
      </c>
      <c r="AY29" s="23">
        <f t="shared" si="24"/>
        <v>10</v>
      </c>
      <c r="AZ29" s="23">
        <v>12</v>
      </c>
      <c r="BA29" s="23">
        <f t="shared" si="25"/>
        <v>11</v>
      </c>
      <c r="BB29" s="23">
        <v>18</v>
      </c>
      <c r="BC29" s="23">
        <f t="shared" si="1"/>
        <v>11</v>
      </c>
      <c r="BD29" s="47"/>
    </row>
    <row r="30" spans="1:56" x14ac:dyDescent="0.25">
      <c r="B30" s="24" t="s">
        <v>121</v>
      </c>
      <c r="C30" s="23">
        <v>92</v>
      </c>
      <c r="D30" s="25">
        <f>C30/(C30+F30)</f>
        <v>0.42009132420091322</v>
      </c>
      <c r="E30" s="23">
        <v>11</v>
      </c>
      <c r="F30" s="36">
        <v>127</v>
      </c>
      <c r="G30" s="25">
        <f t="shared" si="3"/>
        <v>0.57990867579908678</v>
      </c>
      <c r="H30" s="23">
        <v>42</v>
      </c>
      <c r="I30" s="23">
        <f t="shared" si="0"/>
        <v>11</v>
      </c>
      <c r="J30" s="23">
        <v>39</v>
      </c>
      <c r="K30" s="23">
        <f t="shared" si="4"/>
        <v>10</v>
      </c>
      <c r="L30" s="23">
        <v>6</v>
      </c>
      <c r="M30" s="23">
        <f t="shared" si="5"/>
        <v>12</v>
      </c>
      <c r="N30" s="23">
        <v>5</v>
      </c>
      <c r="O30" s="23">
        <f t="shared" si="6"/>
        <v>11</v>
      </c>
      <c r="P30" s="23">
        <v>19</v>
      </c>
      <c r="Q30" s="23">
        <f t="shared" si="7"/>
        <v>10</v>
      </c>
      <c r="R30" s="23">
        <v>16</v>
      </c>
      <c r="S30" s="23">
        <f t="shared" si="8"/>
        <v>12</v>
      </c>
      <c r="T30" s="23">
        <v>28</v>
      </c>
      <c r="U30" s="23">
        <f t="shared" si="9"/>
        <v>8</v>
      </c>
      <c r="V30" s="23">
        <v>7</v>
      </c>
      <c r="W30" s="23">
        <f t="shared" si="10"/>
        <v>11</v>
      </c>
      <c r="X30" s="23">
        <v>22</v>
      </c>
      <c r="Y30" s="23">
        <f t="shared" si="11"/>
        <v>10</v>
      </c>
      <c r="Z30" s="23">
        <v>0</v>
      </c>
      <c r="AA30" s="23">
        <f t="shared" si="12"/>
        <v>8</v>
      </c>
      <c r="AB30" s="23">
        <v>0</v>
      </c>
      <c r="AC30" s="23">
        <f t="shared" si="13"/>
        <v>12</v>
      </c>
      <c r="AD30" s="23">
        <v>46</v>
      </c>
      <c r="AE30" s="23">
        <f t="shared" si="14"/>
        <v>10</v>
      </c>
      <c r="AF30" s="23">
        <v>46</v>
      </c>
      <c r="AG30" s="23">
        <f t="shared" si="15"/>
        <v>11</v>
      </c>
      <c r="AH30" s="23">
        <v>75</v>
      </c>
      <c r="AI30" s="23">
        <f t="shared" si="16"/>
        <v>11</v>
      </c>
      <c r="AJ30" s="23">
        <v>15</v>
      </c>
      <c r="AK30" s="23">
        <f t="shared" si="17"/>
        <v>7</v>
      </c>
      <c r="AL30" s="23">
        <v>30</v>
      </c>
      <c r="AM30" s="23">
        <f t="shared" si="18"/>
        <v>10</v>
      </c>
      <c r="AN30" s="23">
        <v>29</v>
      </c>
      <c r="AO30" s="23">
        <f t="shared" si="19"/>
        <v>11</v>
      </c>
      <c r="AP30" s="23">
        <v>14</v>
      </c>
      <c r="AQ30" s="23">
        <f t="shared" si="20"/>
        <v>9</v>
      </c>
      <c r="AR30" s="23">
        <v>9</v>
      </c>
      <c r="AS30" s="23">
        <f t="shared" si="21"/>
        <v>11</v>
      </c>
      <c r="AT30" s="23">
        <v>13</v>
      </c>
      <c r="AU30" s="23">
        <f t="shared" si="22"/>
        <v>8</v>
      </c>
      <c r="AV30" s="23">
        <v>24</v>
      </c>
      <c r="AW30" s="23">
        <f t="shared" si="23"/>
        <v>8</v>
      </c>
      <c r="AX30" s="23">
        <v>15</v>
      </c>
      <c r="AY30" s="23">
        <f t="shared" si="24"/>
        <v>12</v>
      </c>
      <c r="AZ30" s="23">
        <v>12</v>
      </c>
      <c r="BA30" s="23">
        <f t="shared" si="25"/>
        <v>11</v>
      </c>
      <c r="BB30" s="23">
        <v>19</v>
      </c>
      <c r="BC30" s="23">
        <f t="shared" si="1"/>
        <v>10</v>
      </c>
      <c r="BD30" s="47"/>
    </row>
    <row r="31" spans="1:56" x14ac:dyDescent="0.25">
      <c r="B31" s="24" t="s">
        <v>120</v>
      </c>
      <c r="C31" s="23">
        <v>70</v>
      </c>
      <c r="D31" s="25">
        <f t="shared" si="2"/>
        <v>0.2880658436213992</v>
      </c>
      <c r="E31" s="23">
        <v>12</v>
      </c>
      <c r="F31" s="36">
        <v>173</v>
      </c>
      <c r="G31" s="25">
        <f t="shared" si="3"/>
        <v>0.7119341563786008</v>
      </c>
      <c r="H31" s="23">
        <v>40</v>
      </c>
      <c r="I31" s="23">
        <f t="shared" si="0"/>
        <v>12</v>
      </c>
      <c r="J31" s="23">
        <v>19</v>
      </c>
      <c r="K31" s="23">
        <f t="shared" si="4"/>
        <v>12</v>
      </c>
      <c r="L31" s="23">
        <v>9</v>
      </c>
      <c r="M31" s="23">
        <f t="shared" si="5"/>
        <v>10</v>
      </c>
      <c r="N31" s="23">
        <v>2</v>
      </c>
      <c r="O31" s="23">
        <f t="shared" si="6"/>
        <v>12</v>
      </c>
      <c r="P31" s="23">
        <v>16</v>
      </c>
      <c r="Q31" s="23">
        <f t="shared" si="7"/>
        <v>11</v>
      </c>
      <c r="R31" s="23">
        <v>17</v>
      </c>
      <c r="S31" s="23">
        <f t="shared" si="8"/>
        <v>11</v>
      </c>
      <c r="T31" s="23">
        <v>20</v>
      </c>
      <c r="U31" s="23">
        <f t="shared" si="9"/>
        <v>12</v>
      </c>
      <c r="V31" s="23">
        <v>2</v>
      </c>
      <c r="W31" s="23">
        <f t="shared" si="10"/>
        <v>12</v>
      </c>
      <c r="X31" s="23">
        <v>13</v>
      </c>
      <c r="Y31" s="23">
        <f t="shared" si="11"/>
        <v>12</v>
      </c>
      <c r="Z31" s="23">
        <v>0</v>
      </c>
      <c r="AA31" s="23">
        <f t="shared" si="12"/>
        <v>8</v>
      </c>
      <c r="AB31" s="23">
        <v>2</v>
      </c>
      <c r="AC31" s="23">
        <f t="shared" si="13"/>
        <v>11</v>
      </c>
      <c r="AD31" s="23">
        <v>27</v>
      </c>
      <c r="AE31" s="23">
        <f t="shared" si="14"/>
        <v>12</v>
      </c>
      <c r="AF31" s="23">
        <v>43</v>
      </c>
      <c r="AG31" s="23">
        <f t="shared" si="15"/>
        <v>12</v>
      </c>
      <c r="AH31" s="23">
        <v>63</v>
      </c>
      <c r="AI31" s="23">
        <f t="shared" si="16"/>
        <v>12</v>
      </c>
      <c r="AJ31" s="23">
        <v>6</v>
      </c>
      <c r="AK31" s="23">
        <f t="shared" si="17"/>
        <v>12</v>
      </c>
      <c r="AL31" s="23">
        <v>24</v>
      </c>
      <c r="AM31" s="23">
        <f t="shared" si="18"/>
        <v>12</v>
      </c>
      <c r="AN31" s="23">
        <v>25</v>
      </c>
      <c r="AO31" s="23">
        <f t="shared" si="19"/>
        <v>12</v>
      </c>
      <c r="AP31" s="23">
        <v>10</v>
      </c>
      <c r="AQ31" s="23">
        <f t="shared" si="20"/>
        <v>10</v>
      </c>
      <c r="AR31" s="23">
        <v>3</v>
      </c>
      <c r="AS31" s="23">
        <f t="shared" si="21"/>
        <v>12</v>
      </c>
      <c r="AT31" s="23">
        <v>9</v>
      </c>
      <c r="AU31" s="23">
        <f t="shared" si="22"/>
        <v>11</v>
      </c>
      <c r="AV31" s="23">
        <v>13</v>
      </c>
      <c r="AW31" s="23">
        <f t="shared" si="23"/>
        <v>12</v>
      </c>
      <c r="AX31" s="23">
        <v>17</v>
      </c>
      <c r="AY31" s="23">
        <f t="shared" si="24"/>
        <v>11</v>
      </c>
      <c r="AZ31" s="23">
        <v>14</v>
      </c>
      <c r="BA31" s="23">
        <f t="shared" si="25"/>
        <v>10</v>
      </c>
      <c r="BB31" s="23">
        <v>14</v>
      </c>
      <c r="BC31" s="23">
        <f t="shared" si="1"/>
        <v>12</v>
      </c>
      <c r="BD31" s="47"/>
    </row>
    <row r="32" spans="1:56" x14ac:dyDescent="0.25">
      <c r="F32" s="38"/>
    </row>
    <row r="34" spans="1:57" ht="30" x14ac:dyDescent="0.25">
      <c r="A34" s="14" t="s">
        <v>137</v>
      </c>
      <c r="B34" s="11" t="s">
        <v>138</v>
      </c>
    </row>
    <row r="35" spans="1:57" x14ac:dyDescent="0.25">
      <c r="C35" s="39" t="s">
        <v>280</v>
      </c>
      <c r="D35" s="39" t="s">
        <v>281</v>
      </c>
      <c r="E35" s="29" t="s">
        <v>282</v>
      </c>
      <c r="F35" s="29" t="s">
        <v>283</v>
      </c>
      <c r="G35" s="29" t="s">
        <v>284</v>
      </c>
      <c r="H35" s="29" t="s">
        <v>285</v>
      </c>
      <c r="I35" s="29" t="s">
        <v>286</v>
      </c>
      <c r="J35" s="29" t="s">
        <v>287</v>
      </c>
      <c r="K35" s="29" t="s">
        <v>288</v>
      </c>
      <c r="L35" s="29" t="s">
        <v>289</v>
      </c>
      <c r="M35" s="30" t="s">
        <v>290</v>
      </c>
      <c r="N35" s="31" t="s">
        <v>253</v>
      </c>
      <c r="O35" s="30" t="s">
        <v>291</v>
      </c>
      <c r="P35" s="31" t="s">
        <v>254</v>
      </c>
      <c r="Q35" s="30" t="s">
        <v>292</v>
      </c>
      <c r="R35" s="31" t="s">
        <v>255</v>
      </c>
      <c r="S35" s="30" t="s">
        <v>293</v>
      </c>
      <c r="T35" s="31" t="s">
        <v>256</v>
      </c>
      <c r="U35" s="30" t="s">
        <v>294</v>
      </c>
      <c r="V35" s="31" t="s">
        <v>257</v>
      </c>
      <c r="W35" s="30" t="s">
        <v>295</v>
      </c>
      <c r="X35" s="31" t="s">
        <v>258</v>
      </c>
      <c r="Y35" s="30" t="s">
        <v>296</v>
      </c>
      <c r="Z35" s="31" t="s">
        <v>259</v>
      </c>
      <c r="AA35" s="32" t="s">
        <v>297</v>
      </c>
      <c r="AB35" s="32" t="s">
        <v>260</v>
      </c>
      <c r="AC35" s="32" t="s">
        <v>298</v>
      </c>
      <c r="AD35" s="32" t="s">
        <v>261</v>
      </c>
      <c r="AE35" s="33" t="s">
        <v>299</v>
      </c>
      <c r="AF35" s="33" t="s">
        <v>300</v>
      </c>
      <c r="AG35" s="33" t="s">
        <v>301</v>
      </c>
      <c r="AH35" s="33" t="s">
        <v>302</v>
      </c>
      <c r="AI35" s="34" t="s">
        <v>303</v>
      </c>
      <c r="AJ35" s="34" t="s">
        <v>266</v>
      </c>
      <c r="AK35" s="34" t="s">
        <v>304</v>
      </c>
      <c r="AL35" s="34" t="s">
        <v>305</v>
      </c>
      <c r="AM35" s="34" t="s">
        <v>306</v>
      </c>
      <c r="AN35" s="34" t="s">
        <v>307</v>
      </c>
      <c r="AO35" s="35" t="s">
        <v>308</v>
      </c>
      <c r="AP35" s="35" t="s">
        <v>309</v>
      </c>
      <c r="AQ35" s="35" t="s">
        <v>310</v>
      </c>
      <c r="AR35" s="35" t="s">
        <v>311</v>
      </c>
      <c r="AS35" s="35" t="s">
        <v>312</v>
      </c>
      <c r="AT35" s="35" t="s">
        <v>313</v>
      </c>
      <c r="AU35" s="35" t="s">
        <v>314</v>
      </c>
      <c r="AV35" s="35" t="s">
        <v>315</v>
      </c>
      <c r="AW35" s="35" t="s">
        <v>316</v>
      </c>
      <c r="AX35" s="35" t="s">
        <v>317</v>
      </c>
      <c r="AY35" s="35" t="s">
        <v>318</v>
      </c>
      <c r="AZ35" s="35" t="s">
        <v>319</v>
      </c>
      <c r="BA35" s="48" t="s">
        <v>334</v>
      </c>
      <c r="BB35" s="48" t="s">
        <v>333</v>
      </c>
      <c r="BC35" s="48" t="s">
        <v>338</v>
      </c>
      <c r="BD35" s="48" t="s">
        <v>105</v>
      </c>
    </row>
    <row r="36" spans="1:57" x14ac:dyDescent="0.25">
      <c r="B36" s="24" t="s">
        <v>320</v>
      </c>
      <c r="C36" s="23">
        <v>11947</v>
      </c>
      <c r="D36" s="23">
        <f>_xlfn.RANK.EQ(C36,$C$36:$C$47)</f>
        <v>1</v>
      </c>
      <c r="E36" s="23">
        <v>7121</v>
      </c>
      <c r="F36" s="23">
        <f>_xlfn.RANK.EQ(E36,$E$36:$E$47)</f>
        <v>2</v>
      </c>
      <c r="G36" s="23">
        <v>3289</v>
      </c>
      <c r="H36" s="23">
        <f>_xlfn.RANK.EQ(G36,$G$36:$G$47)</f>
        <v>3</v>
      </c>
      <c r="I36" s="23">
        <v>895</v>
      </c>
      <c r="J36" s="23">
        <f>_xlfn.RANK.EQ(I36,$I$36:$I$47)</f>
        <v>6</v>
      </c>
      <c r="K36" s="23">
        <v>642</v>
      </c>
      <c r="L36" s="23">
        <f>_xlfn.RANK.EQ(K36,$K$36:$K$47)</f>
        <v>5</v>
      </c>
      <c r="M36" s="23">
        <v>1652</v>
      </c>
      <c r="N36" s="23">
        <f>_xlfn.RANK.EQ(M36,$M$36:$M$47)</f>
        <v>3</v>
      </c>
      <c r="O36" s="23">
        <v>3166</v>
      </c>
      <c r="P36" s="23">
        <f>_xlfn.RANK.EQ(O36,$O$36:$O$47)</f>
        <v>2</v>
      </c>
      <c r="Q36" s="23">
        <v>2387</v>
      </c>
      <c r="R36" s="23">
        <f>_xlfn.RANK.EQ(Q36,$Q$36:$Q$47)</f>
        <v>2</v>
      </c>
      <c r="S36" s="23">
        <v>1527</v>
      </c>
      <c r="T36" s="23">
        <f>_xlfn.RANK.EQ(S36,$S$36:$S$47)</f>
        <v>5</v>
      </c>
      <c r="U36" s="23">
        <v>2457</v>
      </c>
      <c r="V36" s="23">
        <f>_xlfn.RANK.EQ(U36,$U$36:$U$47)</f>
        <v>4</v>
      </c>
      <c r="W36" s="23">
        <v>261</v>
      </c>
      <c r="X36" s="23">
        <f>_xlfn.RANK.EQ(W36,$W$36:$W$47)</f>
        <v>1</v>
      </c>
      <c r="Y36" s="23">
        <v>497</v>
      </c>
      <c r="Z36" s="23">
        <f>_xlfn.RANK.EQ(Y36,$Y$36:$Y$47)</f>
        <v>3</v>
      </c>
      <c r="AA36" s="23">
        <v>5910</v>
      </c>
      <c r="AB36" s="23">
        <f>_xlfn.RANK.EQ(AA36,$AA$36:$AA$47)</f>
        <v>2</v>
      </c>
      <c r="AC36" s="23">
        <v>6029</v>
      </c>
      <c r="AD36" s="23">
        <f>_xlfn.RANK.EQ(AC36,$AC$36:$AC$47)</f>
        <v>3</v>
      </c>
      <c r="AE36" s="23">
        <v>10712</v>
      </c>
      <c r="AF36" s="23">
        <f>_xlfn.RANK.EQ(AE36,$AE$36:$AE$47)</f>
        <v>2</v>
      </c>
      <c r="AG36" s="23">
        <v>1007</v>
      </c>
      <c r="AH36" s="23">
        <f>_xlfn.RANK.EQ(AG36,$AG$36:$AG$47)</f>
        <v>6</v>
      </c>
      <c r="AI36" s="23">
        <v>3762</v>
      </c>
      <c r="AJ36" s="23">
        <f>_xlfn.RANK.EQ(AI36,$AI$36:$AI$47)</f>
        <v>2</v>
      </c>
      <c r="AK36" s="23">
        <v>4931</v>
      </c>
      <c r="AL36" s="23">
        <f>_xlfn.RANK.EQ(AK36,$AK$36:$AK$47)</f>
        <v>3</v>
      </c>
      <c r="AM36" s="23">
        <v>1262</v>
      </c>
      <c r="AN36" s="23">
        <f>_xlfn.RANK.EQ(AM36,$AM$36:$AM$47)</f>
        <v>4</v>
      </c>
      <c r="AO36" s="23">
        <v>1283</v>
      </c>
      <c r="AP36" s="23">
        <f>_xlfn.RANK.EQ(AO36,$AO$36:$AO$47)</f>
        <v>1</v>
      </c>
      <c r="AQ36" s="23">
        <v>1358</v>
      </c>
      <c r="AR36" s="23">
        <f>_xlfn.RANK.EQ(AQ36,$AQ$36:$AQ$47)</f>
        <v>2</v>
      </c>
      <c r="AS36" s="23">
        <v>2235</v>
      </c>
      <c r="AT36" s="23">
        <f>_xlfn.RANK.EQ(AS36,$AS$36:$AS$47)</f>
        <v>5</v>
      </c>
      <c r="AU36" s="23">
        <v>2555</v>
      </c>
      <c r="AV36" s="23">
        <f>_xlfn.RANK.EQ(AU36,$AU$36:$AU$47)</f>
        <v>4</v>
      </c>
      <c r="AW36" s="23">
        <v>1905</v>
      </c>
      <c r="AX36" s="23">
        <f>_xlfn.RANK.EQ(AW36,$AW$36:$AW$47)</f>
        <v>1</v>
      </c>
      <c r="AY36" s="23">
        <v>2611</v>
      </c>
      <c r="AZ36" s="23">
        <f>_xlfn.RANK.EQ(AY36,$AY$36:$AY$47)</f>
        <v>4</v>
      </c>
      <c r="BA36" s="23">
        <v>762</v>
      </c>
      <c r="BB36" s="23">
        <v>1638</v>
      </c>
      <c r="BC36" s="45">
        <f>BB36/BA36</f>
        <v>2.1496062992125986</v>
      </c>
      <c r="BD36" s="36">
        <f>_xlfn.RANK.EQ(BC36,$BC$36:$BC$47)</f>
        <v>5</v>
      </c>
      <c r="BE36" s="14" t="s">
        <v>337</v>
      </c>
    </row>
    <row r="37" spans="1:57" x14ac:dyDescent="0.25">
      <c r="B37" s="24" t="s">
        <v>144</v>
      </c>
      <c r="C37" s="23">
        <v>11926</v>
      </c>
      <c r="D37" s="23">
        <f t="shared" ref="D37:D47" si="26">_xlfn.RANK.EQ(C37,$C$36:$C$47)</f>
        <v>2</v>
      </c>
      <c r="E37" s="23">
        <v>7219</v>
      </c>
      <c r="F37" s="23">
        <f t="shared" ref="F37:F47" si="27">_xlfn.RANK.EQ(E37,$E$36:$E$47)</f>
        <v>1</v>
      </c>
      <c r="G37" s="23">
        <v>3120</v>
      </c>
      <c r="H37" s="23">
        <f t="shared" ref="H37:H47" si="28">_xlfn.RANK.EQ(G37,$G$36:$G$47)</f>
        <v>5</v>
      </c>
      <c r="I37" s="23">
        <v>983</v>
      </c>
      <c r="J37" s="23">
        <f t="shared" ref="J37:J47" si="29">_xlfn.RANK.EQ(I37,$I$36:$I$47)</f>
        <v>1</v>
      </c>
      <c r="K37" s="23">
        <v>604</v>
      </c>
      <c r="L37" s="23">
        <f t="shared" ref="L37:L47" si="30">_xlfn.RANK.EQ(K37,$K$36:$K$47)</f>
        <v>6</v>
      </c>
      <c r="M37" s="23">
        <v>1471</v>
      </c>
      <c r="N37" s="23">
        <f t="shared" ref="N37:N47" si="31">_xlfn.RANK.EQ(M37,$M$36:$M$47)</f>
        <v>7</v>
      </c>
      <c r="O37" s="23">
        <v>3305</v>
      </c>
      <c r="P37" s="23">
        <f t="shared" ref="P37:P47" si="32">_xlfn.RANK.EQ(O37,$O$36:$O$47)</f>
        <v>1</v>
      </c>
      <c r="Q37" s="23">
        <v>2283</v>
      </c>
      <c r="R37" s="23">
        <f t="shared" ref="R37:R47" si="33">_xlfn.RANK.EQ(Q37,$Q$36:$Q$47)</f>
        <v>5</v>
      </c>
      <c r="S37" s="23">
        <v>1803</v>
      </c>
      <c r="T37" s="23">
        <f t="shared" ref="T37:T47" si="34">_xlfn.RANK.EQ(S37,$S$36:$S$47)</f>
        <v>1</v>
      </c>
      <c r="U37" s="23">
        <v>2299</v>
      </c>
      <c r="V37" s="23">
        <f t="shared" ref="V37:V47" si="35">_xlfn.RANK.EQ(U37,$U$36:$U$47)</f>
        <v>7</v>
      </c>
      <c r="W37" s="23">
        <v>220</v>
      </c>
      <c r="X37" s="23">
        <f t="shared" ref="X37:X47" si="36">_xlfn.RANK.EQ(W37,$W$36:$W$47)</f>
        <v>4</v>
      </c>
      <c r="Y37" s="23">
        <v>545</v>
      </c>
      <c r="Z37" s="23">
        <f t="shared" ref="Z37:Z47" si="37">_xlfn.RANK.EQ(Y37,$Y$36:$Y$47)</f>
        <v>1</v>
      </c>
      <c r="AA37" s="23">
        <v>6267</v>
      </c>
      <c r="AB37" s="23">
        <f t="shared" ref="AB37:AB47" si="38">_xlfn.RANK.EQ(AA37,$AA$36:$AA$47)</f>
        <v>1</v>
      </c>
      <c r="AC37" s="23">
        <v>5648</v>
      </c>
      <c r="AD37" s="23">
        <f t="shared" ref="AD37:AD47" si="39">_xlfn.RANK.EQ(AC37,$AC$36:$AC$47)</f>
        <v>4</v>
      </c>
      <c r="AE37" s="23">
        <v>10781</v>
      </c>
      <c r="AF37" s="23">
        <f t="shared" ref="AF37:AF47" si="40">_xlfn.RANK.EQ(AE37,$AE$36:$AE$47)</f>
        <v>1</v>
      </c>
      <c r="AG37" s="23">
        <v>958</v>
      </c>
      <c r="AH37" s="23">
        <f t="shared" ref="AH37:AH47" si="41">_xlfn.RANK.EQ(AG37,$AG$36:$AG$47)</f>
        <v>7</v>
      </c>
      <c r="AI37" s="23">
        <v>3943</v>
      </c>
      <c r="AJ37" s="23">
        <f t="shared" ref="AJ37:AJ47" si="42">_xlfn.RANK.EQ(AI37,$AI$36:$AI$47)</f>
        <v>1</v>
      </c>
      <c r="AK37" s="23">
        <v>4898</v>
      </c>
      <c r="AL37" s="23">
        <f t="shared" ref="AL37:AL47" si="43">_xlfn.RANK.EQ(AK37,$AK$36:$AK$47)</f>
        <v>4</v>
      </c>
      <c r="AM37" s="23">
        <v>1223</v>
      </c>
      <c r="AN37" s="23">
        <f t="shared" ref="AN37:AN47" si="44">_xlfn.RANK.EQ(AM37,$AM$36:$AM$47)</f>
        <v>5</v>
      </c>
      <c r="AO37" s="23">
        <v>1137</v>
      </c>
      <c r="AP37" s="23">
        <f t="shared" ref="AP37:AP47" si="45">_xlfn.RANK.EQ(AO37,$AO$36:$AO$47)</f>
        <v>4</v>
      </c>
      <c r="AQ37" s="23">
        <v>1439</v>
      </c>
      <c r="AR37" s="23">
        <f t="shared" ref="AR37:AR47" si="46">_xlfn.RANK.EQ(AQ37,$AQ$36:$AQ$47)</f>
        <v>1</v>
      </c>
      <c r="AS37" s="23">
        <v>2350</v>
      </c>
      <c r="AT37" s="23">
        <f t="shared" ref="AT37:AT47" si="47">_xlfn.RANK.EQ(AS37,$AS$36:$AS$47)</f>
        <v>1</v>
      </c>
      <c r="AU37" s="23">
        <v>2598</v>
      </c>
      <c r="AV37" s="23">
        <f t="shared" ref="AV37:AV47" si="48">_xlfn.RANK.EQ(AU37,$AU$36:$AU$47)</f>
        <v>3</v>
      </c>
      <c r="AW37" s="23">
        <v>1785</v>
      </c>
      <c r="AX37" s="23">
        <f t="shared" ref="AX37:AX47" si="49">_xlfn.RANK.EQ(AW37,$AW$36:$AW$47)</f>
        <v>5</v>
      </c>
      <c r="AY37" s="23">
        <v>2617</v>
      </c>
      <c r="AZ37" s="23">
        <f t="shared" ref="AZ37:AZ47" si="50">_xlfn.RANK.EQ(AY37,$AY$36:$AY$47)</f>
        <v>3</v>
      </c>
      <c r="BA37" s="23">
        <v>189</v>
      </c>
      <c r="BB37" s="23">
        <v>374</v>
      </c>
      <c r="BC37" s="45">
        <f t="shared" ref="BC37:BC47" si="51">BB37/BA37</f>
        <v>1.9788359788359788</v>
      </c>
      <c r="BD37" s="36">
        <f t="shared" ref="BD37:BD47" si="52">_xlfn.RANK.EQ(BC37,$BC$36:$BC$47)</f>
        <v>8</v>
      </c>
      <c r="BE37" s="14" t="s">
        <v>335</v>
      </c>
    </row>
    <row r="38" spans="1:57" x14ac:dyDescent="0.25">
      <c r="B38" s="24" t="s">
        <v>145</v>
      </c>
      <c r="C38" s="23">
        <v>11905</v>
      </c>
      <c r="D38" s="23">
        <f t="shared" si="26"/>
        <v>3</v>
      </c>
      <c r="E38" s="23">
        <v>6908</v>
      </c>
      <c r="F38" s="23">
        <f t="shared" si="27"/>
        <v>3</v>
      </c>
      <c r="G38" s="23">
        <v>3390</v>
      </c>
      <c r="H38" s="23">
        <f t="shared" si="28"/>
        <v>1</v>
      </c>
      <c r="I38" s="23">
        <v>949</v>
      </c>
      <c r="J38" s="23">
        <f t="shared" si="29"/>
        <v>2</v>
      </c>
      <c r="K38" s="23">
        <v>658</v>
      </c>
      <c r="L38" s="23">
        <f t="shared" si="30"/>
        <v>4</v>
      </c>
      <c r="M38" s="23">
        <v>1725</v>
      </c>
      <c r="N38" s="23">
        <f t="shared" si="31"/>
        <v>1</v>
      </c>
      <c r="O38" s="23">
        <v>2889</v>
      </c>
      <c r="P38" s="23">
        <f t="shared" si="32"/>
        <v>4</v>
      </c>
      <c r="Q38" s="23">
        <v>2427</v>
      </c>
      <c r="R38" s="23">
        <f t="shared" si="33"/>
        <v>1</v>
      </c>
      <c r="S38" s="23">
        <v>1618</v>
      </c>
      <c r="T38" s="23">
        <f t="shared" si="34"/>
        <v>3</v>
      </c>
      <c r="U38" s="23">
        <v>2545</v>
      </c>
      <c r="V38" s="23">
        <f t="shared" si="35"/>
        <v>1</v>
      </c>
      <c r="W38" s="23">
        <v>216</v>
      </c>
      <c r="X38" s="23">
        <f t="shared" si="36"/>
        <v>5</v>
      </c>
      <c r="Y38" s="23">
        <v>485</v>
      </c>
      <c r="Z38" s="23">
        <f t="shared" si="37"/>
        <v>4</v>
      </c>
      <c r="AA38" s="23">
        <v>5771</v>
      </c>
      <c r="AB38" s="23">
        <f t="shared" si="38"/>
        <v>3</v>
      </c>
      <c r="AC38" s="23">
        <v>6125</v>
      </c>
      <c r="AD38" s="23">
        <f t="shared" si="39"/>
        <v>1</v>
      </c>
      <c r="AE38" s="23">
        <v>10652</v>
      </c>
      <c r="AF38" s="23">
        <f t="shared" si="40"/>
        <v>3</v>
      </c>
      <c r="AG38" s="23">
        <v>1060</v>
      </c>
      <c r="AH38" s="23">
        <f t="shared" si="41"/>
        <v>4</v>
      </c>
      <c r="AI38" s="23">
        <v>3689</v>
      </c>
      <c r="AJ38" s="23">
        <f t="shared" si="42"/>
        <v>4</v>
      </c>
      <c r="AK38" s="23">
        <v>5008</v>
      </c>
      <c r="AL38" s="23">
        <f t="shared" si="43"/>
        <v>1</v>
      </c>
      <c r="AM38" s="23">
        <v>1267</v>
      </c>
      <c r="AN38" s="23">
        <f t="shared" si="44"/>
        <v>2</v>
      </c>
      <c r="AO38" s="23">
        <v>1176</v>
      </c>
      <c r="AP38" s="23">
        <f t="shared" si="45"/>
        <v>3</v>
      </c>
      <c r="AQ38" s="23">
        <v>1328</v>
      </c>
      <c r="AR38" s="23">
        <f t="shared" si="46"/>
        <v>3</v>
      </c>
      <c r="AS38" s="23">
        <v>2255</v>
      </c>
      <c r="AT38" s="23">
        <f t="shared" si="47"/>
        <v>4</v>
      </c>
      <c r="AU38" s="23">
        <v>2684</v>
      </c>
      <c r="AV38" s="23">
        <f t="shared" si="48"/>
        <v>1</v>
      </c>
      <c r="AW38" s="23">
        <v>1828</v>
      </c>
      <c r="AX38" s="23">
        <f t="shared" si="49"/>
        <v>4</v>
      </c>
      <c r="AY38" s="23">
        <v>2634</v>
      </c>
      <c r="AZ38" s="23">
        <f t="shared" si="50"/>
        <v>2</v>
      </c>
      <c r="BA38" s="23">
        <v>722</v>
      </c>
      <c r="BB38" s="23">
        <v>1882</v>
      </c>
      <c r="BC38" s="45">
        <f t="shared" si="51"/>
        <v>2.6066481994459836</v>
      </c>
      <c r="BD38" s="36">
        <f t="shared" si="52"/>
        <v>1</v>
      </c>
      <c r="BE38" s="14" t="s">
        <v>335</v>
      </c>
    </row>
    <row r="39" spans="1:57" x14ac:dyDescent="0.25">
      <c r="B39" s="24" t="s">
        <v>321</v>
      </c>
      <c r="C39" s="23">
        <v>11841</v>
      </c>
      <c r="D39" s="23">
        <f t="shared" si="26"/>
        <v>4</v>
      </c>
      <c r="E39" s="23">
        <v>6880</v>
      </c>
      <c r="F39" s="23">
        <f t="shared" si="27"/>
        <v>4</v>
      </c>
      <c r="G39" s="23">
        <v>3328</v>
      </c>
      <c r="H39" s="23">
        <f t="shared" si="28"/>
        <v>2</v>
      </c>
      <c r="I39" s="23">
        <v>906</v>
      </c>
      <c r="J39" s="23">
        <f t="shared" si="29"/>
        <v>5</v>
      </c>
      <c r="K39" s="23">
        <v>727</v>
      </c>
      <c r="L39" s="23">
        <f t="shared" si="30"/>
        <v>2</v>
      </c>
      <c r="M39" s="23">
        <v>1722</v>
      </c>
      <c r="N39" s="23">
        <f t="shared" si="31"/>
        <v>2</v>
      </c>
      <c r="O39" s="23">
        <v>2911</v>
      </c>
      <c r="P39" s="23">
        <f t="shared" si="32"/>
        <v>3</v>
      </c>
      <c r="Q39" s="23">
        <v>2295</v>
      </c>
      <c r="R39" s="23">
        <f t="shared" si="33"/>
        <v>4</v>
      </c>
      <c r="S39" s="23">
        <v>1683</v>
      </c>
      <c r="T39" s="23">
        <f t="shared" si="34"/>
        <v>2</v>
      </c>
      <c r="U39" s="23">
        <v>2531</v>
      </c>
      <c r="V39" s="23">
        <f t="shared" si="35"/>
        <v>2</v>
      </c>
      <c r="W39" s="23">
        <v>227</v>
      </c>
      <c r="X39" s="23">
        <f t="shared" si="36"/>
        <v>2</v>
      </c>
      <c r="Y39" s="23">
        <v>472</v>
      </c>
      <c r="Z39" s="23">
        <f t="shared" si="37"/>
        <v>6</v>
      </c>
      <c r="AA39" s="23">
        <v>5760</v>
      </c>
      <c r="AB39" s="23">
        <f t="shared" si="38"/>
        <v>4</v>
      </c>
      <c r="AC39" s="23">
        <v>6076</v>
      </c>
      <c r="AD39" s="23">
        <f t="shared" si="39"/>
        <v>2</v>
      </c>
      <c r="AE39" s="23">
        <v>10455</v>
      </c>
      <c r="AF39" s="23">
        <f t="shared" si="40"/>
        <v>4</v>
      </c>
      <c r="AG39" s="23">
        <v>1207</v>
      </c>
      <c r="AH39" s="23">
        <f t="shared" si="41"/>
        <v>3</v>
      </c>
      <c r="AI39" s="23">
        <v>3717</v>
      </c>
      <c r="AJ39" s="23">
        <f t="shared" si="42"/>
        <v>3</v>
      </c>
      <c r="AK39" s="23">
        <v>4936</v>
      </c>
      <c r="AL39" s="23">
        <f t="shared" si="43"/>
        <v>2</v>
      </c>
      <c r="AM39" s="23">
        <v>1264</v>
      </c>
      <c r="AN39" s="23">
        <f t="shared" si="44"/>
        <v>3</v>
      </c>
      <c r="AO39" s="23">
        <v>1178</v>
      </c>
      <c r="AP39" s="23">
        <f t="shared" si="45"/>
        <v>2</v>
      </c>
      <c r="AQ39" s="23">
        <v>1284</v>
      </c>
      <c r="AR39" s="23">
        <f t="shared" si="46"/>
        <v>6</v>
      </c>
      <c r="AS39" s="23">
        <v>2280</v>
      </c>
      <c r="AT39" s="23">
        <f t="shared" si="47"/>
        <v>3</v>
      </c>
      <c r="AU39" s="23">
        <v>2602</v>
      </c>
      <c r="AV39" s="23">
        <f t="shared" si="48"/>
        <v>2</v>
      </c>
      <c r="AW39" s="23">
        <v>1898</v>
      </c>
      <c r="AX39" s="23">
        <f t="shared" si="49"/>
        <v>2</v>
      </c>
      <c r="AY39" s="23">
        <v>2599</v>
      </c>
      <c r="AZ39" s="23">
        <f t="shared" si="50"/>
        <v>5</v>
      </c>
      <c r="BA39" s="23">
        <v>473</v>
      </c>
      <c r="BB39" s="23">
        <v>858</v>
      </c>
      <c r="BC39" s="45">
        <f t="shared" si="51"/>
        <v>1.8139534883720929</v>
      </c>
      <c r="BD39" s="36">
        <f t="shared" si="52"/>
        <v>11</v>
      </c>
      <c r="BE39" s="14" t="s">
        <v>335</v>
      </c>
    </row>
    <row r="40" spans="1:57" x14ac:dyDescent="0.25">
      <c r="B40" s="24" t="s">
        <v>149</v>
      </c>
      <c r="C40" s="23">
        <v>11317</v>
      </c>
      <c r="D40" s="23">
        <f t="shared" si="26"/>
        <v>5</v>
      </c>
      <c r="E40" s="23">
        <v>6563</v>
      </c>
      <c r="F40" s="23">
        <f t="shared" si="27"/>
        <v>7</v>
      </c>
      <c r="G40" s="23">
        <v>3145</v>
      </c>
      <c r="H40" s="23">
        <f t="shared" si="28"/>
        <v>4</v>
      </c>
      <c r="I40" s="23">
        <v>935</v>
      </c>
      <c r="J40" s="23">
        <f t="shared" si="29"/>
        <v>3</v>
      </c>
      <c r="K40" s="23">
        <v>674</v>
      </c>
      <c r="L40" s="23">
        <f t="shared" si="30"/>
        <v>3</v>
      </c>
      <c r="M40" s="23">
        <v>1560</v>
      </c>
      <c r="N40" s="23">
        <f t="shared" si="31"/>
        <v>5</v>
      </c>
      <c r="O40" s="23">
        <v>2832</v>
      </c>
      <c r="P40" s="23">
        <f t="shared" si="32"/>
        <v>6</v>
      </c>
      <c r="Q40" s="23">
        <v>2345</v>
      </c>
      <c r="R40" s="23">
        <f t="shared" si="33"/>
        <v>3</v>
      </c>
      <c r="S40" s="23">
        <v>1504</v>
      </c>
      <c r="T40" s="23">
        <f t="shared" si="34"/>
        <v>6</v>
      </c>
      <c r="U40" s="23">
        <v>2417</v>
      </c>
      <c r="V40" s="23">
        <f t="shared" si="35"/>
        <v>5</v>
      </c>
      <c r="W40" s="23">
        <v>211</v>
      </c>
      <c r="X40" s="23">
        <f t="shared" si="36"/>
        <v>7</v>
      </c>
      <c r="Y40" s="23">
        <v>448</v>
      </c>
      <c r="Z40" s="23">
        <f t="shared" si="37"/>
        <v>7</v>
      </c>
      <c r="AA40" s="23">
        <v>5679</v>
      </c>
      <c r="AB40" s="23">
        <f t="shared" si="38"/>
        <v>6</v>
      </c>
      <c r="AC40" s="23">
        <v>5628</v>
      </c>
      <c r="AD40" s="23">
        <f t="shared" si="39"/>
        <v>5</v>
      </c>
      <c r="AE40" s="23">
        <v>10120</v>
      </c>
      <c r="AF40" s="23">
        <f t="shared" si="40"/>
        <v>5</v>
      </c>
      <c r="AG40" s="23">
        <v>1011</v>
      </c>
      <c r="AH40" s="23">
        <f t="shared" si="41"/>
        <v>5</v>
      </c>
      <c r="AI40" s="23">
        <v>3657</v>
      </c>
      <c r="AJ40" s="23">
        <f t="shared" si="42"/>
        <v>5</v>
      </c>
      <c r="AK40" s="23">
        <v>4673</v>
      </c>
      <c r="AL40" s="23">
        <f t="shared" si="43"/>
        <v>6</v>
      </c>
      <c r="AM40" s="23">
        <v>1145</v>
      </c>
      <c r="AN40" s="23">
        <f t="shared" si="44"/>
        <v>6</v>
      </c>
      <c r="AO40" s="23">
        <v>1107</v>
      </c>
      <c r="AP40" s="23">
        <f t="shared" si="45"/>
        <v>5</v>
      </c>
      <c r="AQ40" s="23">
        <v>1321</v>
      </c>
      <c r="AR40" s="23">
        <f t="shared" si="46"/>
        <v>4</v>
      </c>
      <c r="AS40" s="23">
        <v>2233</v>
      </c>
      <c r="AT40" s="23">
        <f t="shared" si="47"/>
        <v>6</v>
      </c>
      <c r="AU40" s="23">
        <v>2500</v>
      </c>
      <c r="AV40" s="23">
        <f t="shared" si="48"/>
        <v>5</v>
      </c>
      <c r="AW40" s="23">
        <v>1776</v>
      </c>
      <c r="AX40" s="23">
        <f t="shared" si="49"/>
        <v>6</v>
      </c>
      <c r="AY40" s="23">
        <v>2380</v>
      </c>
      <c r="AZ40" s="23">
        <f t="shared" si="50"/>
        <v>6</v>
      </c>
      <c r="BA40" s="23">
        <v>314</v>
      </c>
      <c r="BB40" s="23">
        <v>562</v>
      </c>
      <c r="BC40" s="45">
        <f t="shared" si="51"/>
        <v>1.7898089171974523</v>
      </c>
      <c r="BD40" s="36">
        <f t="shared" si="52"/>
        <v>12</v>
      </c>
      <c r="BE40" s="14" t="s">
        <v>335</v>
      </c>
    </row>
    <row r="41" spans="1:57" x14ac:dyDescent="0.25">
      <c r="B41" s="24" t="s">
        <v>322</v>
      </c>
      <c r="C41" s="23">
        <v>11146</v>
      </c>
      <c r="D41" s="23">
        <f t="shared" si="26"/>
        <v>6</v>
      </c>
      <c r="E41" s="23">
        <v>6696</v>
      </c>
      <c r="F41" s="23">
        <f t="shared" si="27"/>
        <v>6</v>
      </c>
      <c r="G41" s="23">
        <v>2763</v>
      </c>
      <c r="H41" s="23">
        <f t="shared" si="28"/>
        <v>7</v>
      </c>
      <c r="I41" s="23">
        <v>910</v>
      </c>
      <c r="J41" s="23">
        <f t="shared" si="29"/>
        <v>4</v>
      </c>
      <c r="K41" s="23">
        <v>777</v>
      </c>
      <c r="L41" s="23">
        <f t="shared" si="30"/>
        <v>1</v>
      </c>
      <c r="M41" s="23">
        <v>1587</v>
      </c>
      <c r="N41" s="23">
        <f t="shared" si="31"/>
        <v>4</v>
      </c>
      <c r="O41" s="23">
        <v>2831</v>
      </c>
      <c r="P41" s="23">
        <f t="shared" si="32"/>
        <v>7</v>
      </c>
      <c r="Q41" s="23">
        <v>2157</v>
      </c>
      <c r="R41" s="23">
        <f t="shared" si="33"/>
        <v>6</v>
      </c>
      <c r="S41" s="23">
        <v>1336</v>
      </c>
      <c r="T41" s="23">
        <f t="shared" si="34"/>
        <v>8</v>
      </c>
      <c r="U41" s="23">
        <v>2498</v>
      </c>
      <c r="V41" s="23">
        <f t="shared" si="35"/>
        <v>3</v>
      </c>
      <c r="W41" s="23">
        <v>222</v>
      </c>
      <c r="X41" s="23">
        <f t="shared" si="36"/>
        <v>3</v>
      </c>
      <c r="Y41" s="23">
        <v>515</v>
      </c>
      <c r="Z41" s="23">
        <f t="shared" si="37"/>
        <v>2</v>
      </c>
      <c r="AA41" s="23">
        <v>5746</v>
      </c>
      <c r="AB41" s="23">
        <f t="shared" si="38"/>
        <v>5</v>
      </c>
      <c r="AC41" s="23">
        <v>5394</v>
      </c>
      <c r="AD41" s="23">
        <f t="shared" si="39"/>
        <v>7</v>
      </c>
      <c r="AE41" s="23">
        <v>9620</v>
      </c>
      <c r="AF41" s="23">
        <f t="shared" si="40"/>
        <v>7</v>
      </c>
      <c r="AG41" s="23">
        <v>1370</v>
      </c>
      <c r="AH41" s="23">
        <f t="shared" si="41"/>
        <v>1</v>
      </c>
      <c r="AI41" s="23">
        <v>3372</v>
      </c>
      <c r="AJ41" s="23">
        <f t="shared" si="42"/>
        <v>6</v>
      </c>
      <c r="AK41" s="23">
        <v>4809</v>
      </c>
      <c r="AL41" s="23">
        <f t="shared" si="43"/>
        <v>5</v>
      </c>
      <c r="AM41" s="23">
        <v>1277</v>
      </c>
      <c r="AN41" s="23">
        <f t="shared" si="44"/>
        <v>1</v>
      </c>
      <c r="AO41" s="23">
        <v>1021</v>
      </c>
      <c r="AP41" s="23">
        <f t="shared" si="45"/>
        <v>6</v>
      </c>
      <c r="AQ41" s="23">
        <v>1110</v>
      </c>
      <c r="AR41" s="23">
        <f t="shared" si="46"/>
        <v>8</v>
      </c>
      <c r="AS41" s="23">
        <v>2041</v>
      </c>
      <c r="AT41" s="23">
        <f t="shared" si="47"/>
        <v>7</v>
      </c>
      <c r="AU41" s="23">
        <v>2471</v>
      </c>
      <c r="AV41" s="23">
        <f t="shared" si="48"/>
        <v>6</v>
      </c>
      <c r="AW41" s="23">
        <v>1835</v>
      </c>
      <c r="AX41" s="23">
        <f t="shared" si="49"/>
        <v>3</v>
      </c>
      <c r="AY41" s="23">
        <v>2668</v>
      </c>
      <c r="AZ41" s="23">
        <f t="shared" si="50"/>
        <v>1</v>
      </c>
      <c r="BA41" s="23">
        <v>322</v>
      </c>
      <c r="BB41" s="23">
        <v>734</v>
      </c>
      <c r="BC41" s="45">
        <f t="shared" si="51"/>
        <v>2.2795031055900621</v>
      </c>
      <c r="BD41" s="36">
        <f t="shared" si="52"/>
        <v>3</v>
      </c>
      <c r="BE41" s="14" t="s">
        <v>335</v>
      </c>
    </row>
    <row r="42" spans="1:57" x14ac:dyDescent="0.25">
      <c r="B42" s="24" t="s">
        <v>323</v>
      </c>
      <c r="C42" s="23">
        <v>10870</v>
      </c>
      <c r="D42" s="23">
        <f t="shared" si="26"/>
        <v>7</v>
      </c>
      <c r="E42" s="23">
        <v>6699</v>
      </c>
      <c r="F42" s="23">
        <f t="shared" si="27"/>
        <v>5</v>
      </c>
      <c r="G42" s="23">
        <v>2831</v>
      </c>
      <c r="H42" s="23">
        <f t="shared" si="28"/>
        <v>6</v>
      </c>
      <c r="I42" s="23">
        <v>823</v>
      </c>
      <c r="J42" s="23">
        <f t="shared" si="29"/>
        <v>7</v>
      </c>
      <c r="K42" s="23">
        <v>517</v>
      </c>
      <c r="L42" s="23">
        <f t="shared" si="30"/>
        <v>9</v>
      </c>
      <c r="M42" s="23">
        <v>1484</v>
      </c>
      <c r="N42" s="23">
        <f t="shared" si="31"/>
        <v>6</v>
      </c>
      <c r="O42" s="23">
        <v>2863</v>
      </c>
      <c r="P42" s="23">
        <f t="shared" si="32"/>
        <v>5</v>
      </c>
      <c r="Q42" s="23">
        <v>1926</v>
      </c>
      <c r="R42" s="23">
        <f t="shared" si="33"/>
        <v>8</v>
      </c>
      <c r="S42" s="23">
        <v>1530</v>
      </c>
      <c r="T42" s="23">
        <f t="shared" si="34"/>
        <v>4</v>
      </c>
      <c r="U42" s="23">
        <v>2392</v>
      </c>
      <c r="V42" s="23">
        <f t="shared" si="35"/>
        <v>6</v>
      </c>
      <c r="W42" s="23">
        <v>199</v>
      </c>
      <c r="X42" s="23">
        <f t="shared" si="36"/>
        <v>8</v>
      </c>
      <c r="Y42" s="23">
        <v>476</v>
      </c>
      <c r="Z42" s="23">
        <f t="shared" si="37"/>
        <v>5</v>
      </c>
      <c r="AA42" s="23">
        <v>5466</v>
      </c>
      <c r="AB42" s="23">
        <f t="shared" si="38"/>
        <v>7</v>
      </c>
      <c r="AC42" s="23">
        <v>5401</v>
      </c>
      <c r="AD42" s="23">
        <f t="shared" si="39"/>
        <v>6</v>
      </c>
      <c r="AE42" s="23">
        <v>10011</v>
      </c>
      <c r="AF42" s="23">
        <f t="shared" si="40"/>
        <v>6</v>
      </c>
      <c r="AG42" s="23">
        <v>685</v>
      </c>
      <c r="AH42" s="23">
        <f t="shared" si="41"/>
        <v>10</v>
      </c>
      <c r="AI42" s="23">
        <v>1092</v>
      </c>
      <c r="AJ42" s="23">
        <f t="shared" si="42"/>
        <v>12</v>
      </c>
      <c r="AK42" s="23">
        <v>4434</v>
      </c>
      <c r="AL42" s="23">
        <f t="shared" si="43"/>
        <v>7</v>
      </c>
      <c r="AM42" s="23">
        <v>1092</v>
      </c>
      <c r="AN42" s="23">
        <f t="shared" si="44"/>
        <v>7</v>
      </c>
      <c r="AO42" s="23">
        <v>985</v>
      </c>
      <c r="AP42" s="23">
        <f t="shared" si="45"/>
        <v>7</v>
      </c>
      <c r="AQ42" s="23">
        <v>1298</v>
      </c>
      <c r="AR42" s="23">
        <f t="shared" si="46"/>
        <v>5</v>
      </c>
      <c r="AS42" s="23">
        <v>2287</v>
      </c>
      <c r="AT42" s="23">
        <f t="shared" si="47"/>
        <v>2</v>
      </c>
      <c r="AU42" s="23">
        <v>2374</v>
      </c>
      <c r="AV42" s="23">
        <f t="shared" si="48"/>
        <v>7</v>
      </c>
      <c r="AW42" s="23">
        <v>1633</v>
      </c>
      <c r="AX42" s="23">
        <f t="shared" si="49"/>
        <v>7</v>
      </c>
      <c r="AY42" s="23">
        <v>2293</v>
      </c>
      <c r="AZ42" s="23">
        <f t="shared" si="50"/>
        <v>7</v>
      </c>
      <c r="BA42" s="23">
        <v>405</v>
      </c>
      <c r="BB42" s="23">
        <v>814</v>
      </c>
      <c r="BC42" s="45">
        <f t="shared" si="51"/>
        <v>2.0098765432098764</v>
      </c>
      <c r="BD42" s="36">
        <f t="shared" si="52"/>
        <v>7</v>
      </c>
      <c r="BE42" s="14" t="s">
        <v>336</v>
      </c>
    </row>
    <row r="43" spans="1:57" x14ac:dyDescent="0.25">
      <c r="B43" s="24" t="s">
        <v>324</v>
      </c>
      <c r="C43" s="23">
        <v>9685</v>
      </c>
      <c r="D43" s="23">
        <f t="shared" si="26"/>
        <v>8</v>
      </c>
      <c r="E43" s="23">
        <v>5818</v>
      </c>
      <c r="F43" s="23">
        <f t="shared" si="27"/>
        <v>8</v>
      </c>
      <c r="G43" s="23">
        <v>2550</v>
      </c>
      <c r="H43" s="23">
        <f t="shared" si="28"/>
        <v>8</v>
      </c>
      <c r="I43" s="23">
        <v>777</v>
      </c>
      <c r="J43" s="23">
        <f t="shared" si="29"/>
        <v>8</v>
      </c>
      <c r="K43" s="23">
        <v>540</v>
      </c>
      <c r="L43" s="23">
        <f t="shared" si="30"/>
        <v>7</v>
      </c>
      <c r="M43" s="23">
        <v>1346</v>
      </c>
      <c r="N43" s="23">
        <f t="shared" si="31"/>
        <v>8</v>
      </c>
      <c r="O43" s="23">
        <v>2390</v>
      </c>
      <c r="P43" s="23">
        <f t="shared" si="32"/>
        <v>8</v>
      </c>
      <c r="Q43" s="23">
        <v>1978</v>
      </c>
      <c r="R43" s="23">
        <f t="shared" si="33"/>
        <v>7</v>
      </c>
      <c r="S43" s="23">
        <v>1433</v>
      </c>
      <c r="T43" s="23">
        <f t="shared" si="34"/>
        <v>7</v>
      </c>
      <c r="U43" s="23">
        <v>1919</v>
      </c>
      <c r="V43" s="23">
        <f t="shared" si="35"/>
        <v>11</v>
      </c>
      <c r="W43" s="23">
        <v>213</v>
      </c>
      <c r="X43" s="23">
        <f t="shared" si="36"/>
        <v>6</v>
      </c>
      <c r="Y43" s="23">
        <v>406</v>
      </c>
      <c r="Z43" s="23">
        <f t="shared" si="37"/>
        <v>8</v>
      </c>
      <c r="AA43" s="23">
        <v>5119</v>
      </c>
      <c r="AB43" s="23">
        <f t="shared" si="38"/>
        <v>8</v>
      </c>
      <c r="AC43" s="23">
        <v>4559</v>
      </c>
      <c r="AD43" s="23">
        <f t="shared" si="39"/>
        <v>10</v>
      </c>
      <c r="AE43" s="23">
        <v>8318</v>
      </c>
      <c r="AF43" s="23">
        <f t="shared" si="40"/>
        <v>8</v>
      </c>
      <c r="AG43" s="23">
        <v>1213</v>
      </c>
      <c r="AH43" s="23">
        <f t="shared" si="41"/>
        <v>2</v>
      </c>
      <c r="AI43" s="23">
        <v>3178</v>
      </c>
      <c r="AJ43" s="23">
        <f t="shared" si="42"/>
        <v>7</v>
      </c>
      <c r="AK43" s="23">
        <v>4007</v>
      </c>
      <c r="AL43" s="23">
        <f t="shared" si="43"/>
        <v>8</v>
      </c>
      <c r="AM43" s="23">
        <v>1012</v>
      </c>
      <c r="AN43" s="23">
        <f t="shared" si="44"/>
        <v>10</v>
      </c>
      <c r="AO43" s="23">
        <v>934</v>
      </c>
      <c r="AP43" s="23">
        <f t="shared" si="45"/>
        <v>9</v>
      </c>
      <c r="AQ43" s="23">
        <v>1048</v>
      </c>
      <c r="AR43" s="23">
        <f t="shared" si="46"/>
        <v>9</v>
      </c>
      <c r="AS43" s="23">
        <v>1929</v>
      </c>
      <c r="AT43" s="23">
        <f t="shared" si="47"/>
        <v>8</v>
      </c>
      <c r="AU43" s="23">
        <v>2143</v>
      </c>
      <c r="AV43" s="23">
        <f t="shared" si="48"/>
        <v>8</v>
      </c>
      <c r="AW43" s="23">
        <v>1473</v>
      </c>
      <c r="AX43" s="23">
        <f t="shared" si="49"/>
        <v>9</v>
      </c>
      <c r="AY43" s="23">
        <v>2158</v>
      </c>
      <c r="AZ43" s="23">
        <f t="shared" si="50"/>
        <v>8</v>
      </c>
      <c r="BA43" s="23">
        <v>196</v>
      </c>
      <c r="BB43" s="23">
        <v>410</v>
      </c>
      <c r="BC43" s="45">
        <f t="shared" si="51"/>
        <v>2.0918367346938775</v>
      </c>
      <c r="BD43" s="36">
        <f t="shared" si="52"/>
        <v>6</v>
      </c>
      <c r="BE43" s="14" t="s">
        <v>337</v>
      </c>
    </row>
    <row r="44" spans="1:57" x14ac:dyDescent="0.25">
      <c r="B44" s="24" t="s">
        <v>153</v>
      </c>
      <c r="C44" s="23">
        <v>9121</v>
      </c>
      <c r="D44" s="23">
        <f t="shared" si="26"/>
        <v>9</v>
      </c>
      <c r="E44" s="23">
        <v>5790</v>
      </c>
      <c r="F44" s="23">
        <f t="shared" si="27"/>
        <v>9</v>
      </c>
      <c r="G44" s="23">
        <v>2090</v>
      </c>
      <c r="H44" s="23">
        <f t="shared" si="28"/>
        <v>12</v>
      </c>
      <c r="I44" s="23">
        <v>704</v>
      </c>
      <c r="J44" s="23">
        <f t="shared" si="29"/>
        <v>9</v>
      </c>
      <c r="K44" s="23">
        <v>537</v>
      </c>
      <c r="L44" s="23">
        <f t="shared" si="30"/>
        <v>8</v>
      </c>
      <c r="M44" s="23">
        <v>1324</v>
      </c>
      <c r="N44" s="23">
        <f t="shared" si="31"/>
        <v>9</v>
      </c>
      <c r="O44" s="23">
        <v>2259</v>
      </c>
      <c r="P44" s="23">
        <f t="shared" si="32"/>
        <v>10</v>
      </c>
      <c r="Q44" s="23">
        <v>1664</v>
      </c>
      <c r="R44" s="23">
        <f t="shared" si="33"/>
        <v>9</v>
      </c>
      <c r="S44" s="23">
        <v>1322</v>
      </c>
      <c r="T44" s="23">
        <f t="shared" si="34"/>
        <v>9</v>
      </c>
      <c r="U44" s="23">
        <v>2015</v>
      </c>
      <c r="V44" s="23">
        <f t="shared" si="35"/>
        <v>9</v>
      </c>
      <c r="W44" s="23">
        <v>184</v>
      </c>
      <c r="X44" s="23">
        <f t="shared" si="36"/>
        <v>10</v>
      </c>
      <c r="Y44" s="23">
        <v>353</v>
      </c>
      <c r="Z44" s="23">
        <f t="shared" si="37"/>
        <v>10</v>
      </c>
      <c r="AA44" s="23">
        <v>4506</v>
      </c>
      <c r="AB44" s="23">
        <f t="shared" si="38"/>
        <v>9</v>
      </c>
      <c r="AC44" s="23">
        <v>4611</v>
      </c>
      <c r="AD44" s="23">
        <f t="shared" si="39"/>
        <v>9</v>
      </c>
      <c r="AE44" s="23">
        <v>8134</v>
      </c>
      <c r="AF44" s="23">
        <f t="shared" si="40"/>
        <v>10</v>
      </c>
      <c r="AG44" s="23">
        <v>844</v>
      </c>
      <c r="AH44" s="23">
        <f t="shared" si="41"/>
        <v>8</v>
      </c>
      <c r="AI44" s="23">
        <v>2854</v>
      </c>
      <c r="AJ44" s="23">
        <f t="shared" si="42"/>
        <v>9</v>
      </c>
      <c r="AK44" s="23">
        <v>3755</v>
      </c>
      <c r="AL44" s="23">
        <f t="shared" si="43"/>
        <v>9</v>
      </c>
      <c r="AM44" s="23">
        <v>1046</v>
      </c>
      <c r="AN44" s="23">
        <f t="shared" si="44"/>
        <v>8</v>
      </c>
      <c r="AO44" s="23">
        <v>896</v>
      </c>
      <c r="AP44" s="23">
        <f t="shared" si="45"/>
        <v>10</v>
      </c>
      <c r="AQ44" s="23">
        <v>995</v>
      </c>
      <c r="AR44" s="23">
        <f t="shared" si="46"/>
        <v>10</v>
      </c>
      <c r="AS44" s="23">
        <v>1681</v>
      </c>
      <c r="AT44" s="23">
        <f t="shared" si="47"/>
        <v>10</v>
      </c>
      <c r="AU44" s="23">
        <v>1972</v>
      </c>
      <c r="AV44" s="23">
        <f t="shared" si="48"/>
        <v>9</v>
      </c>
      <c r="AW44" s="23">
        <v>1497</v>
      </c>
      <c r="AX44" s="23">
        <f t="shared" si="49"/>
        <v>8</v>
      </c>
      <c r="AY44" s="23">
        <v>2080</v>
      </c>
      <c r="AZ44" s="23">
        <f t="shared" si="50"/>
        <v>9</v>
      </c>
      <c r="BA44" s="23">
        <v>256</v>
      </c>
      <c r="BB44" s="23">
        <v>470</v>
      </c>
      <c r="BC44" s="45">
        <f t="shared" si="51"/>
        <v>1.8359375</v>
      </c>
      <c r="BD44" s="36">
        <f t="shared" si="52"/>
        <v>10</v>
      </c>
      <c r="BE44" s="14" t="s">
        <v>335</v>
      </c>
    </row>
    <row r="45" spans="1:57" x14ac:dyDescent="0.25">
      <c r="B45" s="24" t="s">
        <v>152</v>
      </c>
      <c r="C45" s="23">
        <v>8879</v>
      </c>
      <c r="D45" s="23">
        <f t="shared" si="26"/>
        <v>10</v>
      </c>
      <c r="E45" s="23">
        <v>5474</v>
      </c>
      <c r="F45" s="23">
        <f t="shared" si="27"/>
        <v>10</v>
      </c>
      <c r="G45" s="23">
        <v>2410</v>
      </c>
      <c r="H45" s="23">
        <f t="shared" si="28"/>
        <v>9</v>
      </c>
      <c r="I45" s="23">
        <v>612</v>
      </c>
      <c r="J45" s="23">
        <f t="shared" si="29"/>
        <v>11</v>
      </c>
      <c r="K45" s="23">
        <v>383</v>
      </c>
      <c r="L45" s="23">
        <f t="shared" si="30"/>
        <v>10</v>
      </c>
      <c r="M45" s="23">
        <v>1181</v>
      </c>
      <c r="N45" s="23">
        <f t="shared" si="31"/>
        <v>12</v>
      </c>
      <c r="O45" s="23">
        <v>2384</v>
      </c>
      <c r="P45" s="23">
        <f t="shared" si="32"/>
        <v>9</v>
      </c>
      <c r="Q45" s="23">
        <v>1629</v>
      </c>
      <c r="R45" s="23">
        <f t="shared" si="33"/>
        <v>11</v>
      </c>
      <c r="S45" s="23">
        <v>1216</v>
      </c>
      <c r="T45" s="23">
        <f t="shared" si="34"/>
        <v>10</v>
      </c>
      <c r="U45" s="23">
        <v>1933</v>
      </c>
      <c r="V45" s="23">
        <f t="shared" si="35"/>
        <v>10</v>
      </c>
      <c r="W45" s="23">
        <v>170</v>
      </c>
      <c r="X45" s="23">
        <f t="shared" si="36"/>
        <v>12</v>
      </c>
      <c r="Y45" s="23">
        <v>366</v>
      </c>
      <c r="Z45" s="23">
        <f t="shared" si="37"/>
        <v>9</v>
      </c>
      <c r="AA45" s="23">
        <v>4250</v>
      </c>
      <c r="AB45" s="23">
        <f t="shared" si="38"/>
        <v>10</v>
      </c>
      <c r="AC45" s="23">
        <v>4617</v>
      </c>
      <c r="AD45" s="23">
        <f t="shared" si="39"/>
        <v>8</v>
      </c>
      <c r="AE45" s="23">
        <v>8213</v>
      </c>
      <c r="AF45" s="23">
        <f t="shared" si="40"/>
        <v>9</v>
      </c>
      <c r="AG45" s="23">
        <v>532</v>
      </c>
      <c r="AH45" s="23">
        <f t="shared" si="41"/>
        <v>11</v>
      </c>
      <c r="AI45" s="23">
        <v>2862</v>
      </c>
      <c r="AJ45" s="23">
        <f t="shared" si="42"/>
        <v>8</v>
      </c>
      <c r="AK45" s="23">
        <v>3541</v>
      </c>
      <c r="AL45" s="23">
        <f t="shared" si="43"/>
        <v>10</v>
      </c>
      <c r="AM45" s="23">
        <v>1011</v>
      </c>
      <c r="AN45" s="23">
        <f t="shared" si="44"/>
        <v>11</v>
      </c>
      <c r="AO45" s="23">
        <v>972</v>
      </c>
      <c r="AP45" s="23">
        <f t="shared" si="45"/>
        <v>8</v>
      </c>
      <c r="AQ45" s="23">
        <v>1116</v>
      </c>
      <c r="AR45" s="23">
        <f t="shared" si="46"/>
        <v>7</v>
      </c>
      <c r="AS45" s="23">
        <v>1819</v>
      </c>
      <c r="AT45" s="23">
        <f t="shared" si="47"/>
        <v>9</v>
      </c>
      <c r="AU45" s="23">
        <v>1795</v>
      </c>
      <c r="AV45" s="23">
        <f t="shared" si="48"/>
        <v>10</v>
      </c>
      <c r="AW45" s="23">
        <v>1215</v>
      </c>
      <c r="AX45" s="23">
        <f t="shared" si="49"/>
        <v>11</v>
      </c>
      <c r="AY45" s="23">
        <v>1962</v>
      </c>
      <c r="AZ45" s="23">
        <f t="shared" si="50"/>
        <v>10</v>
      </c>
      <c r="BA45" s="23">
        <v>1375</v>
      </c>
      <c r="BB45" s="23">
        <v>2593</v>
      </c>
      <c r="BC45" s="45">
        <f t="shared" si="51"/>
        <v>1.8858181818181818</v>
      </c>
      <c r="BD45" s="36">
        <f t="shared" si="52"/>
        <v>9</v>
      </c>
      <c r="BE45" s="14" t="s">
        <v>335</v>
      </c>
    </row>
    <row r="46" spans="1:57" x14ac:dyDescent="0.25">
      <c r="B46" s="24" t="s">
        <v>151</v>
      </c>
      <c r="C46" s="23">
        <v>8137</v>
      </c>
      <c r="D46" s="23">
        <f t="shared" si="26"/>
        <v>11</v>
      </c>
      <c r="E46" s="23">
        <v>5023</v>
      </c>
      <c r="F46" s="23">
        <f t="shared" si="27"/>
        <v>11</v>
      </c>
      <c r="G46" s="23">
        <v>2112</v>
      </c>
      <c r="H46" s="23">
        <f t="shared" si="28"/>
        <v>11</v>
      </c>
      <c r="I46" s="23">
        <v>640</v>
      </c>
      <c r="J46" s="23">
        <f t="shared" si="29"/>
        <v>10</v>
      </c>
      <c r="K46" s="23">
        <v>362</v>
      </c>
      <c r="L46" s="23">
        <f t="shared" si="30"/>
        <v>12</v>
      </c>
      <c r="M46" s="23">
        <v>1220</v>
      </c>
      <c r="N46" s="23">
        <f t="shared" si="31"/>
        <v>10</v>
      </c>
      <c r="O46" s="23">
        <v>1708</v>
      </c>
      <c r="P46" s="23">
        <f t="shared" si="32"/>
        <v>12</v>
      </c>
      <c r="Q46" s="23">
        <v>1519</v>
      </c>
      <c r="R46" s="23">
        <f t="shared" si="33"/>
        <v>12</v>
      </c>
      <c r="S46" s="23">
        <v>1151</v>
      </c>
      <c r="T46" s="23">
        <f t="shared" si="34"/>
        <v>12</v>
      </c>
      <c r="U46" s="23">
        <v>2018</v>
      </c>
      <c r="V46" s="23">
        <f t="shared" si="35"/>
        <v>8</v>
      </c>
      <c r="W46" s="23">
        <v>192</v>
      </c>
      <c r="X46" s="23">
        <f t="shared" si="36"/>
        <v>9</v>
      </c>
      <c r="Y46" s="23">
        <v>329</v>
      </c>
      <c r="Z46" s="23">
        <f t="shared" si="37"/>
        <v>11</v>
      </c>
      <c r="AA46" s="23">
        <v>3758</v>
      </c>
      <c r="AB46" s="23">
        <f t="shared" si="38"/>
        <v>12</v>
      </c>
      <c r="AC46" s="23">
        <v>4377</v>
      </c>
      <c r="AD46" s="23">
        <f t="shared" si="39"/>
        <v>11</v>
      </c>
      <c r="AE46" s="23">
        <v>7508</v>
      </c>
      <c r="AF46" s="23">
        <f t="shared" si="40"/>
        <v>11</v>
      </c>
      <c r="AG46" s="23">
        <v>525</v>
      </c>
      <c r="AH46" s="23">
        <f t="shared" si="41"/>
        <v>12</v>
      </c>
      <c r="AI46" s="23">
        <v>2504</v>
      </c>
      <c r="AJ46" s="23">
        <f t="shared" si="42"/>
        <v>11</v>
      </c>
      <c r="AK46" s="23">
        <v>3326</v>
      </c>
      <c r="AL46" s="23">
        <f t="shared" si="43"/>
        <v>11</v>
      </c>
      <c r="AM46" s="23">
        <v>1038</v>
      </c>
      <c r="AN46" s="23">
        <f t="shared" si="44"/>
        <v>9</v>
      </c>
      <c r="AO46" s="23">
        <v>800</v>
      </c>
      <c r="AP46" s="23">
        <f t="shared" si="45"/>
        <v>12</v>
      </c>
      <c r="AQ46" s="23">
        <v>925</v>
      </c>
      <c r="AR46" s="23">
        <f t="shared" si="46"/>
        <v>11</v>
      </c>
      <c r="AS46" s="23">
        <v>1632</v>
      </c>
      <c r="AT46" s="23">
        <f t="shared" si="47"/>
        <v>11</v>
      </c>
      <c r="AU46" s="23">
        <v>1630</v>
      </c>
      <c r="AV46" s="23">
        <f t="shared" si="48"/>
        <v>12</v>
      </c>
      <c r="AW46" s="23">
        <v>1266</v>
      </c>
      <c r="AX46" s="23">
        <f t="shared" si="49"/>
        <v>10</v>
      </c>
      <c r="AY46" s="23">
        <v>1884</v>
      </c>
      <c r="AZ46" s="23">
        <f t="shared" si="50"/>
        <v>11</v>
      </c>
      <c r="BA46" s="23">
        <v>1176</v>
      </c>
      <c r="BB46" s="23">
        <v>2831</v>
      </c>
      <c r="BC46" s="45">
        <f t="shared" si="51"/>
        <v>2.4073129251700682</v>
      </c>
      <c r="BD46" s="36">
        <f t="shared" si="52"/>
        <v>2</v>
      </c>
      <c r="BE46" s="14" t="s">
        <v>336</v>
      </c>
    </row>
    <row r="47" spans="1:57" x14ac:dyDescent="0.25">
      <c r="B47" s="24" t="s">
        <v>154</v>
      </c>
      <c r="C47" s="23">
        <v>7636</v>
      </c>
      <c r="D47" s="23">
        <f t="shared" si="26"/>
        <v>12</v>
      </c>
      <c r="E47" s="23">
        <v>4377</v>
      </c>
      <c r="F47" s="23">
        <f t="shared" si="27"/>
        <v>12</v>
      </c>
      <c r="G47" s="23">
        <v>2356</v>
      </c>
      <c r="H47" s="23">
        <f t="shared" si="28"/>
        <v>10</v>
      </c>
      <c r="I47" s="23">
        <v>538</v>
      </c>
      <c r="J47" s="23">
        <f t="shared" si="29"/>
        <v>12</v>
      </c>
      <c r="K47" s="23">
        <v>365</v>
      </c>
      <c r="L47" s="23">
        <f t="shared" si="30"/>
        <v>11</v>
      </c>
      <c r="M47" s="23">
        <v>1200</v>
      </c>
      <c r="N47" s="23">
        <f t="shared" si="31"/>
        <v>11</v>
      </c>
      <c r="O47" s="23">
        <v>1740</v>
      </c>
      <c r="P47" s="23">
        <f t="shared" si="32"/>
        <v>11</v>
      </c>
      <c r="Q47" s="23">
        <v>1648</v>
      </c>
      <c r="R47" s="23">
        <f t="shared" si="33"/>
        <v>10</v>
      </c>
      <c r="S47" s="23">
        <v>1193</v>
      </c>
      <c r="T47" s="23">
        <f t="shared" si="34"/>
        <v>11</v>
      </c>
      <c r="U47" s="23">
        <v>1418</v>
      </c>
      <c r="V47" s="23">
        <f t="shared" si="35"/>
        <v>12</v>
      </c>
      <c r="W47" s="23">
        <v>181</v>
      </c>
      <c r="X47" s="23">
        <f t="shared" si="36"/>
        <v>11</v>
      </c>
      <c r="Y47" s="23">
        <v>256</v>
      </c>
      <c r="Z47" s="23">
        <f t="shared" si="37"/>
        <v>12</v>
      </c>
      <c r="AA47" s="23">
        <v>4012</v>
      </c>
      <c r="AB47" s="23">
        <f t="shared" si="38"/>
        <v>11</v>
      </c>
      <c r="AC47" s="23">
        <v>3623</v>
      </c>
      <c r="AD47" s="23">
        <f t="shared" si="39"/>
        <v>12</v>
      </c>
      <c r="AE47" s="23">
        <v>6782</v>
      </c>
      <c r="AF47" s="23">
        <f t="shared" si="40"/>
        <v>12</v>
      </c>
      <c r="AG47" s="23">
        <v>742</v>
      </c>
      <c r="AH47" s="23">
        <f t="shared" si="41"/>
        <v>9</v>
      </c>
      <c r="AI47" s="23">
        <v>2532</v>
      </c>
      <c r="AJ47" s="23">
        <f t="shared" si="42"/>
        <v>10</v>
      </c>
      <c r="AK47" s="23">
        <v>3084</v>
      </c>
      <c r="AL47" s="23">
        <f t="shared" si="43"/>
        <v>12</v>
      </c>
      <c r="AM47" s="23">
        <v>701</v>
      </c>
      <c r="AN47" s="23">
        <f t="shared" si="44"/>
        <v>12</v>
      </c>
      <c r="AO47" s="23">
        <v>835</v>
      </c>
      <c r="AP47" s="23">
        <f t="shared" si="45"/>
        <v>11</v>
      </c>
      <c r="AQ47" s="23">
        <v>896</v>
      </c>
      <c r="AR47" s="23">
        <f t="shared" si="46"/>
        <v>12</v>
      </c>
      <c r="AS47" s="23">
        <v>1594</v>
      </c>
      <c r="AT47" s="23">
        <f t="shared" si="47"/>
        <v>12</v>
      </c>
      <c r="AU47" s="23">
        <v>1664</v>
      </c>
      <c r="AV47" s="23">
        <f t="shared" si="48"/>
        <v>11</v>
      </c>
      <c r="AW47" s="23">
        <v>1155</v>
      </c>
      <c r="AX47" s="23">
        <f t="shared" si="49"/>
        <v>12</v>
      </c>
      <c r="AY47" s="23">
        <v>1492</v>
      </c>
      <c r="AZ47" s="23">
        <f t="shared" si="50"/>
        <v>12</v>
      </c>
      <c r="BA47" s="23">
        <v>202</v>
      </c>
      <c r="BB47" s="23">
        <v>449</v>
      </c>
      <c r="BC47" s="45">
        <f t="shared" si="51"/>
        <v>2.222772277227723</v>
      </c>
      <c r="BD47" s="36">
        <f t="shared" si="52"/>
        <v>4</v>
      </c>
      <c r="BE47" s="14" t="s">
        <v>335</v>
      </c>
    </row>
    <row r="50" spans="1:52" x14ac:dyDescent="0.25">
      <c r="A50" s="14" t="s">
        <v>155</v>
      </c>
      <c r="B50" s="11" t="s">
        <v>156</v>
      </c>
    </row>
    <row r="51" spans="1:52" x14ac:dyDescent="0.25">
      <c r="C51" s="39" t="s">
        <v>280</v>
      </c>
      <c r="D51" s="39" t="s">
        <v>281</v>
      </c>
      <c r="E51" s="29" t="s">
        <v>282</v>
      </c>
      <c r="F51" s="29" t="s">
        <v>283</v>
      </c>
      <c r="G51" s="29" t="s">
        <v>284</v>
      </c>
      <c r="H51" s="29" t="s">
        <v>285</v>
      </c>
      <c r="I51" s="29" t="s">
        <v>286</v>
      </c>
      <c r="J51" s="29" t="s">
        <v>287</v>
      </c>
      <c r="K51" s="29" t="s">
        <v>288</v>
      </c>
      <c r="L51" s="29" t="s">
        <v>289</v>
      </c>
      <c r="M51" s="30" t="s">
        <v>290</v>
      </c>
      <c r="N51" s="30" t="s">
        <v>253</v>
      </c>
      <c r="O51" s="30" t="s">
        <v>291</v>
      </c>
      <c r="P51" s="30" t="s">
        <v>254</v>
      </c>
      <c r="Q51" s="30" t="s">
        <v>292</v>
      </c>
      <c r="R51" s="30" t="s">
        <v>255</v>
      </c>
      <c r="S51" s="30" t="s">
        <v>293</v>
      </c>
      <c r="T51" s="30" t="s">
        <v>256</v>
      </c>
      <c r="U51" s="30" t="s">
        <v>294</v>
      </c>
      <c r="V51" s="30" t="s">
        <v>257</v>
      </c>
      <c r="W51" s="30" t="s">
        <v>295</v>
      </c>
      <c r="X51" s="30" t="s">
        <v>258</v>
      </c>
      <c r="Y51" s="30" t="s">
        <v>296</v>
      </c>
      <c r="Z51" s="30" t="s">
        <v>259</v>
      </c>
      <c r="AA51" s="32" t="s">
        <v>297</v>
      </c>
      <c r="AB51" s="32" t="s">
        <v>260</v>
      </c>
      <c r="AC51" s="32" t="s">
        <v>298</v>
      </c>
      <c r="AD51" s="32" t="s">
        <v>261</v>
      </c>
      <c r="AE51" s="33" t="s">
        <v>299</v>
      </c>
      <c r="AF51" s="33" t="s">
        <v>300</v>
      </c>
      <c r="AG51" s="33" t="s">
        <v>301</v>
      </c>
      <c r="AH51" s="33" t="s">
        <v>302</v>
      </c>
      <c r="AI51" s="34" t="s">
        <v>303</v>
      </c>
      <c r="AJ51" s="34" t="s">
        <v>266</v>
      </c>
      <c r="AK51" s="34" t="s">
        <v>304</v>
      </c>
      <c r="AL51" s="34" t="s">
        <v>305</v>
      </c>
      <c r="AM51" s="34" t="s">
        <v>306</v>
      </c>
      <c r="AN51" s="34" t="s">
        <v>307</v>
      </c>
      <c r="AO51" s="35" t="s">
        <v>308</v>
      </c>
      <c r="AP51" s="35" t="s">
        <v>309</v>
      </c>
      <c r="AQ51" s="35" t="s">
        <v>310</v>
      </c>
      <c r="AR51" s="35" t="s">
        <v>311</v>
      </c>
      <c r="AS51" s="35" t="s">
        <v>312</v>
      </c>
      <c r="AT51" s="35" t="s">
        <v>313</v>
      </c>
      <c r="AU51" s="35" t="s">
        <v>314</v>
      </c>
      <c r="AV51" s="35" t="s">
        <v>315</v>
      </c>
      <c r="AW51" s="35" t="s">
        <v>316</v>
      </c>
      <c r="AX51" s="35" t="s">
        <v>317</v>
      </c>
      <c r="AY51" s="35" t="s">
        <v>318</v>
      </c>
      <c r="AZ51" s="35" t="s">
        <v>319</v>
      </c>
    </row>
    <row r="52" spans="1:52" x14ac:dyDescent="0.25">
      <c r="B52" s="24" t="s">
        <v>157</v>
      </c>
      <c r="C52" s="23">
        <v>10362</v>
      </c>
      <c r="D52" s="23">
        <f>_xlfn.RANK.EQ(C52,$C$52:$C$60)</f>
        <v>1</v>
      </c>
      <c r="E52" s="23">
        <v>6426</v>
      </c>
      <c r="F52" s="23">
        <f>_xlfn.RANK.EQ(E52,$E$52:$E$60)</f>
        <v>1</v>
      </c>
      <c r="G52" s="23">
        <v>2631</v>
      </c>
      <c r="H52" s="23">
        <f>_xlfn.RANK.EQ(G52,$G$52:$G$60)</f>
        <v>2</v>
      </c>
      <c r="I52" s="23">
        <v>784</v>
      </c>
      <c r="J52" s="23">
        <f>_xlfn.RANK.EQ(I52,$I$52:$I$60)</f>
        <v>2</v>
      </c>
      <c r="K52" s="23">
        <v>521</v>
      </c>
      <c r="L52" s="23">
        <f>_xlfn.RANK.EQ(K52,$K$52:$K$60)</f>
        <v>2</v>
      </c>
      <c r="M52" s="23">
        <v>1369</v>
      </c>
      <c r="N52" s="23">
        <f>_xlfn.RANK.EQ(M52,$M$52:$M$60)</f>
        <v>1</v>
      </c>
      <c r="O52" s="23">
        <v>2738</v>
      </c>
      <c r="P52" s="23">
        <f>_xlfn.RANK.EQ(O52,$O$52:$O$60)</f>
        <v>1</v>
      </c>
      <c r="Q52" s="23">
        <v>1846</v>
      </c>
      <c r="R52" s="23">
        <f>_xlfn.RANK.EQ(Q52,$Q$52:$Q$60)</f>
        <v>2</v>
      </c>
      <c r="S52" s="23">
        <v>1485</v>
      </c>
      <c r="T52" s="23">
        <f>_xlfn.RANK.EQ(S52,$S$52:$S$60)</f>
        <v>1</v>
      </c>
      <c r="U52" s="23">
        <v>2256</v>
      </c>
      <c r="V52" s="23">
        <f>_xlfn.RANK.EQ(U52,$U$52:$U$60)</f>
        <v>1</v>
      </c>
      <c r="W52" s="23">
        <v>211</v>
      </c>
      <c r="X52" s="23">
        <f>_xlfn.RANK.EQ(W52,$W$52:$W$60)</f>
        <v>2</v>
      </c>
      <c r="Y52" s="23">
        <v>457</v>
      </c>
      <c r="Z52" s="23">
        <f>_xlfn.RANK.EQ(Y52,$Y$52:$Y$60)</f>
        <v>1</v>
      </c>
      <c r="AA52" s="23">
        <v>5175</v>
      </c>
      <c r="AB52" s="23">
        <f>_xlfn.RANK.EQ(AA52,$AA$52:$AA$60)</f>
        <v>1</v>
      </c>
      <c r="AC52" s="23">
        <v>5179</v>
      </c>
      <c r="AD52" s="23">
        <f>_xlfn.RANK.EQ(AC52,$AC$52:$AC$60)</f>
        <v>1</v>
      </c>
      <c r="AE52" s="23">
        <v>9421</v>
      </c>
      <c r="AF52" s="23">
        <f>_xlfn.RANK.EQ(AE52,$AE$52:$AE$60)</f>
        <v>1</v>
      </c>
      <c r="AG52" s="23">
        <v>794</v>
      </c>
      <c r="AH52" s="23">
        <f>_xlfn.RANK.EQ(AG52,$AG$52:$AG$60)</f>
        <v>4</v>
      </c>
      <c r="AI52" s="23">
        <v>3390</v>
      </c>
      <c r="AJ52" s="23">
        <f>_xlfn.RANK.EQ(AI52,$AI$52:$AI$60)</f>
        <v>1</v>
      </c>
      <c r="AK52" s="23">
        <v>4200</v>
      </c>
      <c r="AL52" s="23">
        <f>_xlfn.RANK.EQ(AK52,$AK$52:$AK$60)</f>
        <v>1</v>
      </c>
      <c r="AM52" s="23">
        <v>1162</v>
      </c>
      <c r="AN52" s="23">
        <f>_xlfn.RANK.EQ(AM52,$AM$52:$AM$60)</f>
        <v>1</v>
      </c>
      <c r="AO52" s="23">
        <v>1030</v>
      </c>
      <c r="AP52" s="23">
        <f>_xlfn.RANK.EQ(AO52,$AO$52:$AO$60)</f>
        <v>1</v>
      </c>
      <c r="AQ52" s="23">
        <v>1176</v>
      </c>
      <c r="AR52" s="23">
        <f>_xlfn.RANK.EQ(AQ52,$AQ$52:$AQ$60)</f>
        <v>1</v>
      </c>
      <c r="AS52" s="23">
        <v>2044</v>
      </c>
      <c r="AT52" s="23">
        <f>_xlfn.RANK.EQ(AS52,$AS$52:$AS$60)</f>
        <v>1</v>
      </c>
      <c r="AU52" s="23">
        <v>2215</v>
      </c>
      <c r="AV52" s="23">
        <f>_xlfn.RANK.EQ(AU52,$AU$52:$AU$60)</f>
        <v>1</v>
      </c>
      <c r="AW52" s="23">
        <v>1629</v>
      </c>
      <c r="AX52" s="23">
        <f>_xlfn.RANK.EQ(AW52,$AW$52:$AW$60)</f>
        <v>1</v>
      </c>
      <c r="AY52" s="23">
        <v>2268</v>
      </c>
      <c r="AZ52" s="23">
        <f>_xlfn.RANK.EQ(AY52,$AY$52:$AY$60)</f>
        <v>1</v>
      </c>
    </row>
    <row r="53" spans="1:52" x14ac:dyDescent="0.25">
      <c r="B53" s="24" t="s">
        <v>158</v>
      </c>
      <c r="C53" s="23">
        <v>9353</v>
      </c>
      <c r="D53" s="23">
        <f t="shared" ref="D53:D60" si="53">_xlfn.RANK.EQ(C53,$C$52:$C$60)</f>
        <v>2</v>
      </c>
      <c r="E53" s="23">
        <v>5219</v>
      </c>
      <c r="F53" s="23">
        <f t="shared" ref="F53:F60" si="54">_xlfn.RANK.EQ(E53,$E$52:$E$60)</f>
        <v>3</v>
      </c>
      <c r="G53" s="23">
        <v>2793</v>
      </c>
      <c r="H53" s="23">
        <f t="shared" ref="H53:H60" si="55">_xlfn.RANK.EQ(G53,$G$52:$G$60)</f>
        <v>1</v>
      </c>
      <c r="I53" s="23">
        <v>797</v>
      </c>
      <c r="J53" s="23">
        <f t="shared" ref="J53:J60" si="56">_xlfn.RANK.EQ(I53,$I$52:$I$60)</f>
        <v>1</v>
      </c>
      <c r="K53" s="23">
        <v>544</v>
      </c>
      <c r="L53" s="23">
        <f t="shared" ref="L53:L60" si="57">_xlfn.RANK.EQ(K53,$K$52:$K$60)</f>
        <v>1</v>
      </c>
      <c r="M53" s="23">
        <v>1368</v>
      </c>
      <c r="N53" s="23">
        <f t="shared" ref="N53:N60" si="58">_xlfn.RANK.EQ(M53,$M$52:$M$60)</f>
        <v>2</v>
      </c>
      <c r="O53" s="23">
        <v>2292</v>
      </c>
      <c r="P53" s="23">
        <f t="shared" ref="P53:P60" si="59">_xlfn.RANK.EQ(O53,$O$52:$O$60)</f>
        <v>3</v>
      </c>
      <c r="Q53" s="23">
        <v>2019</v>
      </c>
      <c r="R53" s="23">
        <f t="shared" ref="R53:R60" si="60">_xlfn.RANK.EQ(Q53,$Q$52:$Q$60)</f>
        <v>1</v>
      </c>
      <c r="S53" s="23">
        <v>1199</v>
      </c>
      <c r="T53" s="23">
        <f t="shared" ref="T53:T60" si="61">_xlfn.RANK.EQ(S53,$S$52:$S$60)</f>
        <v>5</v>
      </c>
      <c r="U53" s="23">
        <v>1902</v>
      </c>
      <c r="V53" s="23">
        <f t="shared" ref="V53:V60" si="62">_xlfn.RANK.EQ(U53,$U$52:$U$60)</f>
        <v>3</v>
      </c>
      <c r="W53" s="23">
        <v>222</v>
      </c>
      <c r="X53" s="23">
        <f t="shared" ref="X53:X60" si="63">_xlfn.RANK.EQ(W53,$W$52:$W$60)</f>
        <v>1</v>
      </c>
      <c r="Y53" s="23">
        <v>351</v>
      </c>
      <c r="Z53" s="23">
        <f t="shared" ref="Z53:Z60" si="64">_xlfn.RANK.EQ(Y53,$Y$52:$Y$60)</f>
        <v>3</v>
      </c>
      <c r="AA53" s="23">
        <v>4756</v>
      </c>
      <c r="AB53" s="23">
        <f t="shared" ref="AB53:AB60" si="65">_xlfn.RANK.EQ(AA53,$AA$52:$AA$60)</f>
        <v>3</v>
      </c>
      <c r="AC53" s="23">
        <v>4592</v>
      </c>
      <c r="AD53" s="23">
        <f t="shared" ref="AD53:AD60" si="66">_xlfn.RANK.EQ(AC53,$AC$52:$AC$60)</f>
        <v>2</v>
      </c>
      <c r="AE53" s="23">
        <v>8355</v>
      </c>
      <c r="AF53" s="23">
        <f t="shared" ref="AF53:AF60" si="67">_xlfn.RANK.EQ(AE53,$AE$52:$AE$60)</f>
        <v>2</v>
      </c>
      <c r="AG53" s="23">
        <v>846</v>
      </c>
      <c r="AH53" s="23">
        <f t="shared" ref="AH53:AH60" si="68">_xlfn.RANK.EQ(AG53,$AG$52:$AG$60)</f>
        <v>1</v>
      </c>
      <c r="AI53" s="23">
        <v>3023</v>
      </c>
      <c r="AJ53" s="23">
        <f t="shared" ref="AJ53:AJ60" si="69">_xlfn.RANK.EQ(AI53,$AI$52:$AI$60)</f>
        <v>2</v>
      </c>
      <c r="AK53" s="23">
        <v>3851</v>
      </c>
      <c r="AL53" s="23">
        <f t="shared" ref="AL53:AL60" si="70">_xlfn.RANK.EQ(AK53,$AK$52:$AK$60)</f>
        <v>3</v>
      </c>
      <c r="AM53" s="23">
        <v>950</v>
      </c>
      <c r="AN53" s="23">
        <f t="shared" ref="AN53:AN60" si="71">_xlfn.RANK.EQ(AM53,$AM$52:$AM$60)</f>
        <v>3</v>
      </c>
      <c r="AO53" s="23">
        <v>918</v>
      </c>
      <c r="AP53" s="23">
        <f t="shared" ref="AP53:AP60" si="72">_xlfn.RANK.EQ(AO53,$AO$52:$AO$60)</f>
        <v>3</v>
      </c>
      <c r="AQ53" s="23">
        <v>1021</v>
      </c>
      <c r="AR53" s="23">
        <f t="shared" ref="AR53:AR60" si="73">_xlfn.RANK.EQ(AQ53,$AQ$52:$AQ$60)</f>
        <v>3</v>
      </c>
      <c r="AS53" s="23">
        <v>1824</v>
      </c>
      <c r="AT53" s="23">
        <f t="shared" ref="AT53:AT60" si="74">_xlfn.RANK.EQ(AS53,$AS$52:$AS$60)</f>
        <v>3</v>
      </c>
      <c r="AU53" s="23">
        <v>2128</v>
      </c>
      <c r="AV53" s="23">
        <f t="shared" ref="AV53:AV60" si="75">_xlfn.RANK.EQ(AU53,$AU$52:$AU$60)</f>
        <v>2</v>
      </c>
      <c r="AW53" s="23">
        <v>1479</v>
      </c>
      <c r="AX53" s="23">
        <f t="shared" ref="AX53:AX60" si="76">_xlfn.RANK.EQ(AW53,$AW$52:$AW$60)</f>
        <v>2</v>
      </c>
      <c r="AY53" s="23">
        <v>1983</v>
      </c>
      <c r="AZ53" s="23">
        <f t="shared" ref="AZ53:AZ60" si="77">_xlfn.RANK.EQ(AY53,$AY$52:$AY$60)</f>
        <v>3</v>
      </c>
    </row>
    <row r="54" spans="1:52" x14ac:dyDescent="0.25">
      <c r="B54" s="24" t="s">
        <v>160</v>
      </c>
      <c r="C54" s="23">
        <v>9353</v>
      </c>
      <c r="D54" s="23">
        <f t="shared" si="53"/>
        <v>2</v>
      </c>
      <c r="E54" s="23">
        <v>5202</v>
      </c>
      <c r="F54" s="23">
        <f t="shared" si="54"/>
        <v>4</v>
      </c>
      <c r="G54" s="23">
        <v>1930</v>
      </c>
      <c r="H54" s="23">
        <f t="shared" si="55"/>
        <v>6</v>
      </c>
      <c r="I54" s="23">
        <v>763</v>
      </c>
      <c r="J54" s="23">
        <f t="shared" si="56"/>
        <v>3</v>
      </c>
      <c r="K54" s="23">
        <v>464</v>
      </c>
      <c r="L54" s="23">
        <f t="shared" si="57"/>
        <v>4</v>
      </c>
      <c r="M54" s="23">
        <v>1295</v>
      </c>
      <c r="N54" s="23">
        <f t="shared" si="58"/>
        <v>3</v>
      </c>
      <c r="O54" s="23">
        <v>2467</v>
      </c>
      <c r="P54" s="23">
        <f t="shared" si="59"/>
        <v>2</v>
      </c>
      <c r="Q54" s="23">
        <v>1841</v>
      </c>
      <c r="R54" s="23">
        <f t="shared" si="60"/>
        <v>3</v>
      </c>
      <c r="S54" s="23">
        <v>1358</v>
      </c>
      <c r="T54" s="23">
        <f t="shared" si="61"/>
        <v>2</v>
      </c>
      <c r="U54" s="23">
        <v>1823</v>
      </c>
      <c r="V54" s="23">
        <f t="shared" si="62"/>
        <v>4</v>
      </c>
      <c r="W54" s="23">
        <v>194</v>
      </c>
      <c r="X54" s="23">
        <f t="shared" si="63"/>
        <v>3</v>
      </c>
      <c r="Y54" s="23">
        <v>375</v>
      </c>
      <c r="Z54" s="23">
        <f t="shared" si="64"/>
        <v>2</v>
      </c>
      <c r="AA54" s="23">
        <v>4791</v>
      </c>
      <c r="AB54" s="23">
        <f t="shared" si="65"/>
        <v>2</v>
      </c>
      <c r="AC54" s="23">
        <v>4553</v>
      </c>
      <c r="AD54" s="23">
        <f t="shared" si="66"/>
        <v>3</v>
      </c>
      <c r="AE54" s="23">
        <v>8352</v>
      </c>
      <c r="AF54" s="23">
        <f t="shared" si="67"/>
        <v>3</v>
      </c>
      <c r="AG54" s="23">
        <v>841</v>
      </c>
      <c r="AH54" s="23">
        <f t="shared" si="68"/>
        <v>2</v>
      </c>
      <c r="AI54" s="23">
        <v>2973</v>
      </c>
      <c r="AJ54" s="23">
        <f t="shared" si="69"/>
        <v>3</v>
      </c>
      <c r="AK54" s="23">
        <v>3862</v>
      </c>
      <c r="AL54" s="23">
        <f t="shared" si="70"/>
        <v>2</v>
      </c>
      <c r="AM54" s="23">
        <v>1005</v>
      </c>
      <c r="AN54" s="23">
        <f t="shared" si="71"/>
        <v>2</v>
      </c>
      <c r="AO54" s="23">
        <v>937</v>
      </c>
      <c r="AP54" s="23">
        <f t="shared" si="72"/>
        <v>2</v>
      </c>
      <c r="AQ54" s="23">
        <v>1062</v>
      </c>
      <c r="AR54" s="23">
        <f t="shared" si="73"/>
        <v>2</v>
      </c>
      <c r="AS54" s="23">
        <v>1888</v>
      </c>
      <c r="AT54" s="23">
        <f t="shared" si="74"/>
        <v>2</v>
      </c>
      <c r="AU54" s="23">
        <v>1993</v>
      </c>
      <c r="AV54" s="23">
        <f t="shared" si="75"/>
        <v>3</v>
      </c>
      <c r="AW54" s="23">
        <v>1457</v>
      </c>
      <c r="AX54" s="23">
        <f t="shared" si="76"/>
        <v>3</v>
      </c>
      <c r="AY54" s="23">
        <v>2016</v>
      </c>
      <c r="AZ54" s="23">
        <f t="shared" si="77"/>
        <v>2</v>
      </c>
    </row>
    <row r="55" spans="1:52" ht="30" x14ac:dyDescent="0.25">
      <c r="B55" s="40" t="s">
        <v>161</v>
      </c>
      <c r="C55" s="23">
        <v>8390</v>
      </c>
      <c r="D55" s="23">
        <f t="shared" si="53"/>
        <v>4</v>
      </c>
      <c r="E55" s="23">
        <v>5615</v>
      </c>
      <c r="F55" s="23">
        <f t="shared" si="54"/>
        <v>2</v>
      </c>
      <c r="G55" s="23">
        <v>2581</v>
      </c>
      <c r="H55" s="23">
        <f t="shared" si="55"/>
        <v>3</v>
      </c>
      <c r="I55" s="23">
        <v>669</v>
      </c>
      <c r="J55" s="23">
        <f t="shared" si="56"/>
        <v>5</v>
      </c>
      <c r="K55" s="23">
        <v>488</v>
      </c>
      <c r="L55" s="23">
        <f t="shared" si="57"/>
        <v>3</v>
      </c>
      <c r="M55" s="23">
        <v>1236</v>
      </c>
      <c r="N55" s="23">
        <f t="shared" si="58"/>
        <v>4</v>
      </c>
      <c r="O55" s="23">
        <v>1860</v>
      </c>
      <c r="P55" s="23">
        <f t="shared" si="59"/>
        <v>7</v>
      </c>
      <c r="Q55" s="23">
        <v>1746</v>
      </c>
      <c r="R55" s="23">
        <f t="shared" si="60"/>
        <v>4</v>
      </c>
      <c r="S55" s="23">
        <v>1059</v>
      </c>
      <c r="T55" s="23">
        <f t="shared" si="61"/>
        <v>6</v>
      </c>
      <c r="U55" s="23">
        <v>1953</v>
      </c>
      <c r="V55" s="23">
        <f t="shared" si="62"/>
        <v>2</v>
      </c>
      <c r="W55" s="23">
        <v>193</v>
      </c>
      <c r="X55" s="23">
        <f t="shared" si="63"/>
        <v>4</v>
      </c>
      <c r="Y55" s="23">
        <v>343</v>
      </c>
      <c r="Z55" s="23">
        <f t="shared" si="64"/>
        <v>4</v>
      </c>
      <c r="AA55" s="23">
        <v>3976</v>
      </c>
      <c r="AB55" s="23">
        <f t="shared" si="65"/>
        <v>6</v>
      </c>
      <c r="AC55" s="23">
        <v>4412</v>
      </c>
      <c r="AD55" s="23">
        <f t="shared" si="66"/>
        <v>4</v>
      </c>
      <c r="AE55" s="23">
        <v>7454</v>
      </c>
      <c r="AF55" s="23">
        <f t="shared" si="67"/>
        <v>5</v>
      </c>
      <c r="AG55" s="23">
        <v>791</v>
      </c>
      <c r="AH55" s="23">
        <f t="shared" si="68"/>
        <v>5</v>
      </c>
      <c r="AI55" s="23">
        <v>2625</v>
      </c>
      <c r="AJ55" s="23">
        <f t="shared" si="69"/>
        <v>6</v>
      </c>
      <c r="AK55" s="23">
        <v>3427</v>
      </c>
      <c r="AL55" s="23">
        <f t="shared" si="70"/>
        <v>5</v>
      </c>
      <c r="AM55" s="23">
        <v>918</v>
      </c>
      <c r="AN55" s="23">
        <f t="shared" si="71"/>
        <v>5</v>
      </c>
      <c r="AO55" s="23">
        <v>866</v>
      </c>
      <c r="AP55" s="23">
        <f t="shared" si="72"/>
        <v>4</v>
      </c>
      <c r="AQ55" s="23">
        <v>934</v>
      </c>
      <c r="AR55" s="23">
        <f t="shared" si="73"/>
        <v>5</v>
      </c>
      <c r="AS55" s="23">
        <v>1598</v>
      </c>
      <c r="AT55" s="23">
        <f t="shared" si="74"/>
        <v>5</v>
      </c>
      <c r="AU55" s="23">
        <v>1745</v>
      </c>
      <c r="AV55" s="23">
        <f t="shared" si="75"/>
        <v>6</v>
      </c>
      <c r="AW55" s="23">
        <v>1348</v>
      </c>
      <c r="AX55" s="23">
        <f t="shared" si="76"/>
        <v>5</v>
      </c>
      <c r="AY55" s="23">
        <v>1899</v>
      </c>
      <c r="AZ55" s="23">
        <f t="shared" si="77"/>
        <v>4</v>
      </c>
    </row>
    <row r="56" spans="1:52" x14ac:dyDescent="0.25">
      <c r="B56" s="24" t="s">
        <v>159</v>
      </c>
      <c r="C56" s="23">
        <v>8359</v>
      </c>
      <c r="D56" s="23">
        <f t="shared" si="53"/>
        <v>5</v>
      </c>
      <c r="E56" s="23">
        <v>4755</v>
      </c>
      <c r="F56" s="23">
        <f t="shared" si="54"/>
        <v>6</v>
      </c>
      <c r="G56" s="23">
        <v>2492</v>
      </c>
      <c r="H56" s="23">
        <f t="shared" si="55"/>
        <v>4</v>
      </c>
      <c r="I56" s="23">
        <v>692</v>
      </c>
      <c r="J56" s="23">
        <f t="shared" si="56"/>
        <v>4</v>
      </c>
      <c r="K56" s="23">
        <v>451</v>
      </c>
      <c r="L56" s="23">
        <f t="shared" si="57"/>
        <v>5</v>
      </c>
      <c r="M56" s="5">
        <v>1158</v>
      </c>
      <c r="N56" s="23">
        <f t="shared" si="58"/>
        <v>5</v>
      </c>
      <c r="O56" s="5">
        <v>2082</v>
      </c>
      <c r="P56" s="23">
        <f t="shared" si="59"/>
        <v>5</v>
      </c>
      <c r="Q56" s="5">
        <v>1541</v>
      </c>
      <c r="R56" s="23">
        <f t="shared" si="60"/>
        <v>6</v>
      </c>
      <c r="S56" s="5">
        <v>1269</v>
      </c>
      <c r="T56" s="23">
        <f t="shared" si="61"/>
        <v>3</v>
      </c>
      <c r="U56" s="5">
        <v>1821</v>
      </c>
      <c r="V56" s="23">
        <f t="shared" si="62"/>
        <v>5</v>
      </c>
      <c r="W56" s="5">
        <v>156</v>
      </c>
      <c r="X56" s="23">
        <f t="shared" si="63"/>
        <v>8</v>
      </c>
      <c r="Y56" s="5">
        <v>332</v>
      </c>
      <c r="Z56" s="23">
        <f t="shared" si="64"/>
        <v>6</v>
      </c>
      <c r="AA56" s="23">
        <v>4041</v>
      </c>
      <c r="AB56" s="23">
        <f t="shared" si="65"/>
        <v>5</v>
      </c>
      <c r="AC56" s="23">
        <v>4312</v>
      </c>
      <c r="AD56" s="23">
        <f t="shared" si="66"/>
        <v>5</v>
      </c>
      <c r="AE56" s="23">
        <v>7529</v>
      </c>
      <c r="AF56" s="23">
        <f t="shared" si="67"/>
        <v>4</v>
      </c>
      <c r="AG56" s="23">
        <v>729</v>
      </c>
      <c r="AH56" s="23">
        <f t="shared" si="68"/>
        <v>6</v>
      </c>
      <c r="AI56" s="23">
        <v>2628</v>
      </c>
      <c r="AJ56" s="23">
        <f t="shared" si="69"/>
        <v>5</v>
      </c>
      <c r="AK56" s="23">
        <v>3504</v>
      </c>
      <c r="AL56" s="23">
        <f t="shared" si="70"/>
        <v>4</v>
      </c>
      <c r="AM56" s="23">
        <v>923</v>
      </c>
      <c r="AN56" s="23">
        <f t="shared" si="71"/>
        <v>4</v>
      </c>
      <c r="AO56" s="23">
        <v>774</v>
      </c>
      <c r="AP56" s="23">
        <f t="shared" si="72"/>
        <v>6</v>
      </c>
      <c r="AQ56" s="23">
        <v>897</v>
      </c>
      <c r="AR56" s="23">
        <f t="shared" si="73"/>
        <v>6</v>
      </c>
      <c r="AS56" s="23">
        <v>1530</v>
      </c>
      <c r="AT56" s="23">
        <f t="shared" si="74"/>
        <v>6</v>
      </c>
      <c r="AU56" s="23">
        <v>1890</v>
      </c>
      <c r="AV56" s="23">
        <f t="shared" si="75"/>
        <v>4</v>
      </c>
      <c r="AW56" s="23">
        <v>1370</v>
      </c>
      <c r="AX56" s="23">
        <f t="shared" si="76"/>
        <v>4</v>
      </c>
      <c r="AY56" s="23">
        <v>1898</v>
      </c>
      <c r="AZ56" s="23">
        <f t="shared" si="77"/>
        <v>5</v>
      </c>
    </row>
    <row r="57" spans="1:52" x14ac:dyDescent="0.25">
      <c r="B57" s="24" t="s">
        <v>162</v>
      </c>
      <c r="C57" s="23">
        <v>8192</v>
      </c>
      <c r="D57" s="23">
        <f t="shared" si="53"/>
        <v>6</v>
      </c>
      <c r="E57" s="23">
        <v>4985</v>
      </c>
      <c r="F57" s="23">
        <f t="shared" si="54"/>
        <v>5</v>
      </c>
      <c r="G57" s="23">
        <v>2235</v>
      </c>
      <c r="H57" s="23">
        <f t="shared" si="55"/>
        <v>5</v>
      </c>
      <c r="I57" s="23">
        <v>564</v>
      </c>
      <c r="J57" s="23">
        <f t="shared" si="56"/>
        <v>6</v>
      </c>
      <c r="K57" s="23">
        <v>408</v>
      </c>
      <c r="L57" s="23">
        <f t="shared" si="57"/>
        <v>6</v>
      </c>
      <c r="M57" s="23">
        <v>1079</v>
      </c>
      <c r="N57" s="23">
        <f t="shared" si="58"/>
        <v>6</v>
      </c>
      <c r="O57" s="23">
        <v>2122</v>
      </c>
      <c r="P57" s="23">
        <f t="shared" si="59"/>
        <v>4</v>
      </c>
      <c r="Q57" s="23">
        <v>1571</v>
      </c>
      <c r="R57" s="23">
        <f t="shared" si="60"/>
        <v>5</v>
      </c>
      <c r="S57" s="23">
        <v>1212</v>
      </c>
      <c r="T57" s="23">
        <f t="shared" si="61"/>
        <v>4</v>
      </c>
      <c r="U57" s="23">
        <v>1687</v>
      </c>
      <c r="V57" s="23">
        <f t="shared" si="62"/>
        <v>6</v>
      </c>
      <c r="W57" s="23">
        <v>179</v>
      </c>
      <c r="X57" s="23">
        <f t="shared" si="63"/>
        <v>5</v>
      </c>
      <c r="Y57" s="23">
        <v>342</v>
      </c>
      <c r="Z57" s="23">
        <f t="shared" si="64"/>
        <v>5</v>
      </c>
      <c r="AA57" s="23">
        <v>4240</v>
      </c>
      <c r="AB57" s="23">
        <f t="shared" si="65"/>
        <v>4</v>
      </c>
      <c r="AC57" s="23">
        <v>3949</v>
      </c>
      <c r="AD57" s="23">
        <f t="shared" si="66"/>
        <v>6</v>
      </c>
      <c r="AE57" s="23">
        <v>7259</v>
      </c>
      <c r="AF57" s="23">
        <f t="shared" si="67"/>
        <v>6</v>
      </c>
      <c r="AG57" s="23">
        <v>795</v>
      </c>
      <c r="AH57" s="23">
        <f t="shared" si="68"/>
        <v>3</v>
      </c>
      <c r="AI57" s="23">
        <v>2640</v>
      </c>
      <c r="AJ57" s="23">
        <f t="shared" si="69"/>
        <v>4</v>
      </c>
      <c r="AK57" s="23">
        <v>3298</v>
      </c>
      <c r="AL57" s="23">
        <f t="shared" si="70"/>
        <v>6</v>
      </c>
      <c r="AM57" s="23">
        <v>894</v>
      </c>
      <c r="AN57" s="23">
        <f t="shared" si="71"/>
        <v>6</v>
      </c>
      <c r="AO57" s="23">
        <v>837</v>
      </c>
      <c r="AP57" s="23">
        <f t="shared" si="72"/>
        <v>5</v>
      </c>
      <c r="AQ57" s="23">
        <v>970</v>
      </c>
      <c r="AR57" s="23">
        <f t="shared" si="73"/>
        <v>4</v>
      </c>
      <c r="AS57" s="23">
        <v>1616</v>
      </c>
      <c r="AT57" s="23">
        <f t="shared" si="74"/>
        <v>4</v>
      </c>
      <c r="AU57" s="23">
        <v>1781</v>
      </c>
      <c r="AV57" s="23">
        <f t="shared" si="75"/>
        <v>5</v>
      </c>
      <c r="AW57" s="23">
        <v>1266</v>
      </c>
      <c r="AX57" s="23">
        <f t="shared" si="76"/>
        <v>6</v>
      </c>
      <c r="AY57" s="23">
        <v>1722</v>
      </c>
      <c r="AZ57" s="23">
        <f t="shared" si="77"/>
        <v>6</v>
      </c>
    </row>
    <row r="58" spans="1:52" x14ac:dyDescent="0.25">
      <c r="B58" s="24" t="s">
        <v>163</v>
      </c>
      <c r="C58" s="23">
        <v>7084</v>
      </c>
      <c r="D58" s="23">
        <f t="shared" si="53"/>
        <v>7</v>
      </c>
      <c r="E58" s="23">
        <v>4320</v>
      </c>
      <c r="F58" s="23">
        <f t="shared" si="54"/>
        <v>7</v>
      </c>
      <c r="G58" s="23">
        <v>1922</v>
      </c>
      <c r="H58" s="23">
        <f t="shared" si="55"/>
        <v>7</v>
      </c>
      <c r="I58" s="23">
        <v>486</v>
      </c>
      <c r="J58" s="23">
        <f t="shared" si="56"/>
        <v>8</v>
      </c>
      <c r="K58" s="23">
        <v>356</v>
      </c>
      <c r="L58" s="23">
        <f t="shared" si="57"/>
        <v>8</v>
      </c>
      <c r="M58" s="23">
        <v>939</v>
      </c>
      <c r="N58" s="23">
        <f t="shared" si="58"/>
        <v>7</v>
      </c>
      <c r="O58" s="23">
        <v>1869</v>
      </c>
      <c r="P58" s="23">
        <f t="shared" si="59"/>
        <v>6</v>
      </c>
      <c r="Q58" s="23">
        <v>1357</v>
      </c>
      <c r="R58" s="23">
        <f t="shared" si="60"/>
        <v>7</v>
      </c>
      <c r="S58" s="23">
        <v>1004</v>
      </c>
      <c r="T58" s="23">
        <f t="shared" si="61"/>
        <v>7</v>
      </c>
      <c r="U58" s="23">
        <v>1452</v>
      </c>
      <c r="V58" s="23">
        <f t="shared" si="62"/>
        <v>8</v>
      </c>
      <c r="W58" s="23">
        <v>157</v>
      </c>
      <c r="X58" s="23">
        <f t="shared" si="63"/>
        <v>7</v>
      </c>
      <c r="Y58" s="23">
        <v>306</v>
      </c>
      <c r="Z58" s="23">
        <f t="shared" si="64"/>
        <v>7</v>
      </c>
      <c r="AA58" s="23">
        <v>3644</v>
      </c>
      <c r="AB58" s="23">
        <f t="shared" si="65"/>
        <v>7</v>
      </c>
      <c r="AC58" s="23">
        <v>3436</v>
      </c>
      <c r="AD58" s="23">
        <f t="shared" si="66"/>
        <v>8</v>
      </c>
      <c r="AE58" s="23">
        <v>6380</v>
      </c>
      <c r="AF58" s="23">
        <f t="shared" si="67"/>
        <v>7</v>
      </c>
      <c r="AG58" s="23">
        <v>606</v>
      </c>
      <c r="AH58" s="23">
        <f t="shared" si="68"/>
        <v>8</v>
      </c>
      <c r="AI58" s="23">
        <v>2356</v>
      </c>
      <c r="AJ58" s="23">
        <f t="shared" si="69"/>
        <v>7</v>
      </c>
      <c r="AK58" s="23">
        <v>2834</v>
      </c>
      <c r="AL58" s="23">
        <f t="shared" si="70"/>
        <v>7</v>
      </c>
      <c r="AM58" s="23">
        <v>784</v>
      </c>
      <c r="AN58" s="23">
        <f t="shared" si="71"/>
        <v>8</v>
      </c>
      <c r="AO58" s="23">
        <v>697</v>
      </c>
      <c r="AP58" s="23">
        <f t="shared" si="72"/>
        <v>7</v>
      </c>
      <c r="AQ58" s="23">
        <v>846</v>
      </c>
      <c r="AR58" s="23">
        <f t="shared" si="73"/>
        <v>7</v>
      </c>
      <c r="AS58" s="23">
        <v>1442</v>
      </c>
      <c r="AT58" s="23">
        <f t="shared" si="74"/>
        <v>7</v>
      </c>
      <c r="AU58" s="23">
        <v>1520</v>
      </c>
      <c r="AV58" s="23">
        <f t="shared" si="75"/>
        <v>7</v>
      </c>
      <c r="AW58" s="23">
        <v>1076</v>
      </c>
      <c r="AX58" s="23">
        <f t="shared" si="76"/>
        <v>7</v>
      </c>
      <c r="AY58" s="23">
        <v>1503</v>
      </c>
      <c r="AZ58" s="23">
        <f t="shared" si="77"/>
        <v>8</v>
      </c>
    </row>
    <row r="59" spans="1:52" x14ac:dyDescent="0.25">
      <c r="B59" s="24" t="s">
        <v>164</v>
      </c>
      <c r="C59" s="23">
        <v>6791</v>
      </c>
      <c r="D59" s="23">
        <f t="shared" si="53"/>
        <v>8</v>
      </c>
      <c r="E59" s="23">
        <v>4121</v>
      </c>
      <c r="F59" s="23">
        <f t="shared" si="54"/>
        <v>8</v>
      </c>
      <c r="G59" s="23">
        <v>1794</v>
      </c>
      <c r="H59" s="23">
        <f t="shared" si="55"/>
        <v>8</v>
      </c>
      <c r="I59" s="23">
        <v>504</v>
      </c>
      <c r="J59" s="23">
        <f t="shared" si="56"/>
        <v>7</v>
      </c>
      <c r="K59" s="23">
        <v>372</v>
      </c>
      <c r="L59" s="23">
        <f t="shared" si="57"/>
        <v>7</v>
      </c>
      <c r="M59" s="23">
        <v>930</v>
      </c>
      <c r="N59" s="23">
        <f t="shared" si="58"/>
        <v>8</v>
      </c>
      <c r="O59" s="23">
        <v>1598</v>
      </c>
      <c r="P59" s="23">
        <f t="shared" si="59"/>
        <v>9</v>
      </c>
      <c r="Q59" s="23">
        <v>1294</v>
      </c>
      <c r="R59" s="23">
        <f t="shared" si="60"/>
        <v>8</v>
      </c>
      <c r="S59" s="23">
        <v>835</v>
      </c>
      <c r="T59" s="23">
        <f t="shared" si="61"/>
        <v>9</v>
      </c>
      <c r="U59" s="23">
        <v>1667</v>
      </c>
      <c r="V59" s="23">
        <f t="shared" si="62"/>
        <v>7</v>
      </c>
      <c r="W59" s="23">
        <v>162</v>
      </c>
      <c r="X59" s="23">
        <f t="shared" si="63"/>
        <v>6</v>
      </c>
      <c r="Y59" s="23">
        <v>305</v>
      </c>
      <c r="Z59" s="23">
        <f t="shared" si="64"/>
        <v>8</v>
      </c>
      <c r="AA59" s="23">
        <v>3127</v>
      </c>
      <c r="AB59" s="23">
        <f t="shared" si="65"/>
        <v>9</v>
      </c>
      <c r="AC59" s="23">
        <v>3663</v>
      </c>
      <c r="AD59" s="23">
        <f t="shared" si="66"/>
        <v>7</v>
      </c>
      <c r="AE59" s="23">
        <v>6079</v>
      </c>
      <c r="AF59" s="23">
        <f t="shared" si="67"/>
        <v>8</v>
      </c>
      <c r="AG59" s="23">
        <v>619</v>
      </c>
      <c r="AH59" s="23">
        <f t="shared" si="68"/>
        <v>7</v>
      </c>
      <c r="AI59" s="23">
        <v>2040</v>
      </c>
      <c r="AJ59" s="23">
        <f t="shared" si="69"/>
        <v>8</v>
      </c>
      <c r="AK59" s="23">
        <v>2831</v>
      </c>
      <c r="AL59" s="23">
        <f t="shared" si="70"/>
        <v>8</v>
      </c>
      <c r="AM59" s="23">
        <v>856</v>
      </c>
      <c r="AN59" s="23">
        <f t="shared" si="71"/>
        <v>7</v>
      </c>
      <c r="AO59" s="23">
        <v>653</v>
      </c>
      <c r="AP59" s="23">
        <f t="shared" si="72"/>
        <v>9</v>
      </c>
      <c r="AQ59" s="23">
        <v>694</v>
      </c>
      <c r="AR59" s="23">
        <f t="shared" si="73"/>
        <v>9</v>
      </c>
      <c r="AS59" s="23">
        <v>1268</v>
      </c>
      <c r="AT59" s="23">
        <f t="shared" si="74"/>
        <v>8</v>
      </c>
      <c r="AU59" s="23">
        <v>1404</v>
      </c>
      <c r="AV59" s="23">
        <f t="shared" si="75"/>
        <v>8</v>
      </c>
      <c r="AW59" s="23">
        <v>1060</v>
      </c>
      <c r="AX59" s="23">
        <f t="shared" si="76"/>
        <v>8</v>
      </c>
      <c r="AY59" s="23">
        <v>1712</v>
      </c>
      <c r="AZ59" s="23">
        <f t="shared" si="77"/>
        <v>7</v>
      </c>
    </row>
    <row r="60" spans="1:52" x14ac:dyDescent="0.25">
      <c r="B60" s="24" t="s">
        <v>165</v>
      </c>
      <c r="C60" s="23">
        <v>5961</v>
      </c>
      <c r="D60" s="23">
        <f t="shared" si="53"/>
        <v>9</v>
      </c>
      <c r="E60" s="23">
        <v>3547</v>
      </c>
      <c r="F60" s="23">
        <f t="shared" si="54"/>
        <v>9</v>
      </c>
      <c r="G60" s="23">
        <v>1737</v>
      </c>
      <c r="H60" s="23">
        <f t="shared" si="55"/>
        <v>9</v>
      </c>
      <c r="I60" s="23">
        <v>366</v>
      </c>
      <c r="J60" s="23">
        <f t="shared" si="56"/>
        <v>9</v>
      </c>
      <c r="K60" s="23">
        <v>311</v>
      </c>
      <c r="L60" s="23">
        <f t="shared" si="57"/>
        <v>9</v>
      </c>
      <c r="M60" s="23">
        <v>751</v>
      </c>
      <c r="N60" s="23">
        <f t="shared" si="58"/>
        <v>9</v>
      </c>
      <c r="O60" s="23">
        <v>1692</v>
      </c>
      <c r="P60" s="23">
        <f t="shared" si="59"/>
        <v>8</v>
      </c>
      <c r="Q60" s="23">
        <v>1185</v>
      </c>
      <c r="R60" s="23">
        <f t="shared" si="60"/>
        <v>9</v>
      </c>
      <c r="S60" s="23">
        <v>884</v>
      </c>
      <c r="T60" s="23">
        <f t="shared" si="61"/>
        <v>8</v>
      </c>
      <c r="U60" s="23">
        <v>1054</v>
      </c>
      <c r="V60" s="23">
        <f t="shared" si="62"/>
        <v>9</v>
      </c>
      <c r="W60" s="23">
        <v>146</v>
      </c>
      <c r="X60" s="23">
        <f t="shared" si="63"/>
        <v>9</v>
      </c>
      <c r="Y60" s="23">
        <v>249</v>
      </c>
      <c r="Z60" s="23">
        <f t="shared" si="64"/>
        <v>9</v>
      </c>
      <c r="AA60" s="23">
        <v>3330</v>
      </c>
      <c r="AB60" s="23">
        <f t="shared" si="65"/>
        <v>8</v>
      </c>
      <c r="AC60" s="23">
        <v>2624</v>
      </c>
      <c r="AD60" s="23">
        <f t="shared" si="66"/>
        <v>9</v>
      </c>
      <c r="AE60" s="23">
        <v>5366</v>
      </c>
      <c r="AF60" s="23">
        <f t="shared" si="67"/>
        <v>9</v>
      </c>
      <c r="AG60" s="23">
        <v>459</v>
      </c>
      <c r="AH60" s="23">
        <f t="shared" si="68"/>
        <v>9</v>
      </c>
      <c r="AI60" s="23">
        <v>2040</v>
      </c>
      <c r="AJ60" s="23">
        <f t="shared" si="69"/>
        <v>8</v>
      </c>
      <c r="AK60" s="23">
        <v>2298</v>
      </c>
      <c r="AL60" s="23">
        <f t="shared" si="70"/>
        <v>9</v>
      </c>
      <c r="AM60" s="23">
        <v>608</v>
      </c>
      <c r="AN60" s="23">
        <f t="shared" si="71"/>
        <v>9</v>
      </c>
      <c r="AO60" s="23">
        <v>668</v>
      </c>
      <c r="AP60" s="23">
        <f t="shared" si="72"/>
        <v>8</v>
      </c>
      <c r="AQ60" s="23">
        <v>770</v>
      </c>
      <c r="AR60" s="23">
        <f t="shared" si="73"/>
        <v>8</v>
      </c>
      <c r="AS60" s="23">
        <v>1190</v>
      </c>
      <c r="AT60" s="23">
        <f t="shared" si="74"/>
        <v>9</v>
      </c>
      <c r="AU60" s="23">
        <v>1299</v>
      </c>
      <c r="AV60" s="23">
        <f t="shared" si="75"/>
        <v>9</v>
      </c>
      <c r="AW60" s="23">
        <v>880</v>
      </c>
      <c r="AX60" s="23">
        <f t="shared" si="76"/>
        <v>9</v>
      </c>
      <c r="AY60" s="23">
        <v>1154</v>
      </c>
      <c r="AZ60" s="23">
        <f t="shared" si="77"/>
        <v>9</v>
      </c>
    </row>
    <row r="63" spans="1:52" x14ac:dyDescent="0.25">
      <c r="A63" s="14" t="s">
        <v>166</v>
      </c>
      <c r="B63" s="11" t="s">
        <v>167</v>
      </c>
      <c r="C63" s="49" t="s">
        <v>230</v>
      </c>
      <c r="D63" s="49"/>
      <c r="E63" s="50" t="s">
        <v>15</v>
      </c>
      <c r="F63" s="50"/>
      <c r="G63" s="50" t="s">
        <v>231</v>
      </c>
      <c r="H63" s="50"/>
      <c r="I63" s="50" t="s">
        <v>18</v>
      </c>
      <c r="J63" s="50"/>
      <c r="K63" s="50" t="s">
        <v>251</v>
      </c>
      <c r="L63" s="50"/>
      <c r="M63" s="51" t="s">
        <v>21</v>
      </c>
      <c r="N63" s="51"/>
      <c r="O63" s="51" t="s">
        <v>22</v>
      </c>
      <c r="P63" s="51"/>
      <c r="Q63" s="51" t="s">
        <v>23</v>
      </c>
      <c r="R63" s="51"/>
      <c r="S63" s="51" t="s">
        <v>24</v>
      </c>
      <c r="T63" s="51"/>
      <c r="U63" s="51" t="s">
        <v>25</v>
      </c>
      <c r="V63" s="51"/>
      <c r="W63" s="51" t="s">
        <v>26</v>
      </c>
      <c r="X63" s="51"/>
      <c r="Y63" s="51" t="s">
        <v>27</v>
      </c>
      <c r="Z63" s="51"/>
      <c r="AA63" s="54" t="s">
        <v>232</v>
      </c>
      <c r="AB63" s="54"/>
      <c r="AC63" s="54" t="s">
        <v>233</v>
      </c>
      <c r="AD63" s="54"/>
      <c r="AE63" s="52" t="s">
        <v>234</v>
      </c>
      <c r="AF63" s="52"/>
      <c r="AG63" s="52" t="s">
        <v>235</v>
      </c>
      <c r="AH63" s="52"/>
      <c r="AI63" s="53" t="s">
        <v>33</v>
      </c>
      <c r="AJ63" s="53"/>
      <c r="AK63" s="53" t="s">
        <v>34</v>
      </c>
      <c r="AL63" s="53"/>
      <c r="AM63" s="53" t="s">
        <v>35</v>
      </c>
      <c r="AN63" s="53"/>
      <c r="AO63" s="55" t="s">
        <v>236</v>
      </c>
      <c r="AP63" s="55"/>
      <c r="AQ63" s="55" t="s">
        <v>237</v>
      </c>
      <c r="AR63" s="55"/>
      <c r="AS63" s="55" t="s">
        <v>238</v>
      </c>
      <c r="AT63" s="55"/>
      <c r="AU63" s="55" t="s">
        <v>239</v>
      </c>
      <c r="AV63" s="55"/>
      <c r="AW63" s="55" t="s">
        <v>240</v>
      </c>
      <c r="AX63" s="55"/>
      <c r="AY63" s="55" t="s">
        <v>241</v>
      </c>
      <c r="AZ63" s="55"/>
    </row>
    <row r="64" spans="1:52" x14ac:dyDescent="0.25">
      <c r="C64" s="26" t="s">
        <v>95</v>
      </c>
      <c r="D64" s="27" t="s">
        <v>96</v>
      </c>
      <c r="E64" s="26" t="s">
        <v>95</v>
      </c>
      <c r="F64" s="27" t="s">
        <v>96</v>
      </c>
      <c r="G64" s="26" t="s">
        <v>95</v>
      </c>
      <c r="H64" s="27" t="s">
        <v>96</v>
      </c>
      <c r="I64" s="26" t="s">
        <v>95</v>
      </c>
      <c r="J64" s="27" t="s">
        <v>96</v>
      </c>
      <c r="K64" s="26" t="s">
        <v>95</v>
      </c>
      <c r="L64" s="27" t="s">
        <v>96</v>
      </c>
      <c r="M64" s="26" t="s">
        <v>95</v>
      </c>
      <c r="N64" s="26" t="s">
        <v>96</v>
      </c>
      <c r="O64" s="26" t="s">
        <v>95</v>
      </c>
      <c r="P64" s="26" t="s">
        <v>96</v>
      </c>
      <c r="Q64" s="26" t="s">
        <v>95</v>
      </c>
      <c r="R64" s="26" t="s">
        <v>96</v>
      </c>
      <c r="S64" s="26" t="s">
        <v>95</v>
      </c>
      <c r="T64" s="26" t="s">
        <v>96</v>
      </c>
      <c r="U64" s="26" t="s">
        <v>95</v>
      </c>
      <c r="V64" s="26" t="s">
        <v>96</v>
      </c>
      <c r="W64" s="26" t="s">
        <v>95</v>
      </c>
      <c r="X64" s="26" t="s">
        <v>96</v>
      </c>
      <c r="Y64" s="26" t="s">
        <v>95</v>
      </c>
      <c r="Z64" s="26" t="s">
        <v>96</v>
      </c>
      <c r="AA64" s="26" t="s">
        <v>95</v>
      </c>
      <c r="AB64" s="26" t="s">
        <v>96</v>
      </c>
      <c r="AC64" s="26" t="s">
        <v>95</v>
      </c>
      <c r="AD64" s="26" t="s">
        <v>96</v>
      </c>
      <c r="AE64" s="26" t="s">
        <v>95</v>
      </c>
      <c r="AF64" s="26" t="s">
        <v>96</v>
      </c>
      <c r="AG64" s="26" t="s">
        <v>95</v>
      </c>
      <c r="AH64" s="26" t="s">
        <v>96</v>
      </c>
      <c r="AI64" s="26" t="s">
        <v>95</v>
      </c>
      <c r="AJ64" s="26" t="s">
        <v>96</v>
      </c>
      <c r="AK64" s="26" t="s">
        <v>95</v>
      </c>
      <c r="AL64" s="26" t="s">
        <v>96</v>
      </c>
      <c r="AM64" s="26" t="s">
        <v>95</v>
      </c>
      <c r="AN64" s="26" t="s">
        <v>96</v>
      </c>
      <c r="AO64" s="26" t="s">
        <v>95</v>
      </c>
      <c r="AP64" s="26" t="s">
        <v>96</v>
      </c>
      <c r="AQ64" s="26" t="s">
        <v>95</v>
      </c>
      <c r="AR64" s="26" t="s">
        <v>96</v>
      </c>
      <c r="AS64" s="26" t="s">
        <v>95</v>
      </c>
      <c r="AT64" s="26" t="s">
        <v>96</v>
      </c>
      <c r="AU64" s="26" t="s">
        <v>95</v>
      </c>
      <c r="AV64" s="26" t="s">
        <v>96</v>
      </c>
      <c r="AW64" s="26" t="s">
        <v>95</v>
      </c>
      <c r="AX64" s="26" t="s">
        <v>96</v>
      </c>
      <c r="AY64" s="26" t="s">
        <v>95</v>
      </c>
      <c r="AZ64" s="26" t="s">
        <v>96</v>
      </c>
    </row>
    <row r="65" spans="1:52" x14ac:dyDescent="0.25">
      <c r="B65" s="24" t="s">
        <v>168</v>
      </c>
      <c r="C65" s="23">
        <v>1407</v>
      </c>
      <c r="D65" s="41">
        <f>C65/$C$70</f>
        <v>0.82040816326530608</v>
      </c>
      <c r="E65" s="23">
        <v>820</v>
      </c>
      <c r="F65" s="41">
        <f>E65/$E$70</f>
        <v>0.80234833659491189</v>
      </c>
      <c r="G65" s="23">
        <v>404</v>
      </c>
      <c r="H65" s="41">
        <f>G65/$G$70</f>
        <v>0.85593220338983056</v>
      </c>
      <c r="I65" s="23">
        <v>108</v>
      </c>
      <c r="J65" s="41">
        <f>I65/$I$70</f>
        <v>0.83076923076923082</v>
      </c>
      <c r="K65" s="23">
        <v>75</v>
      </c>
      <c r="L65" s="41">
        <f>K65/$K$70</f>
        <v>0.82417582417582413</v>
      </c>
      <c r="M65" s="23">
        <v>195</v>
      </c>
      <c r="N65" s="41">
        <f>M65/$M$70</f>
        <v>0.82627118644067798</v>
      </c>
      <c r="O65" s="23">
        <v>369</v>
      </c>
      <c r="P65" s="41">
        <f>O65/$O$70</f>
        <v>0.85614849187935038</v>
      </c>
      <c r="Q65" s="23">
        <v>280</v>
      </c>
      <c r="R65" s="41">
        <f>Q65/$Q$70</f>
        <v>0.84084084084084088</v>
      </c>
      <c r="S65" s="23">
        <v>176</v>
      </c>
      <c r="T65" s="41">
        <f>S65/$S$70</f>
        <v>0.70399999999999996</v>
      </c>
      <c r="U65" s="23">
        <v>298</v>
      </c>
      <c r="V65" s="41">
        <f>U65/$U$70</f>
        <v>0.8370786516853933</v>
      </c>
      <c r="W65" s="23">
        <v>34</v>
      </c>
      <c r="X65" s="41">
        <f>W65/$W$70</f>
        <v>0.87179487179487181</v>
      </c>
      <c r="Y65" s="23">
        <v>55</v>
      </c>
      <c r="Z65" s="41">
        <f>Y65/$Y$70</f>
        <v>0.7857142857142857</v>
      </c>
      <c r="AA65" s="23">
        <v>698</v>
      </c>
      <c r="AB65" s="41">
        <f>AA65/$AA$70</f>
        <v>0.80414746543778803</v>
      </c>
      <c r="AC65" s="23">
        <v>708</v>
      </c>
      <c r="AD65" s="41">
        <f>AC65/$AC$70</f>
        <v>0.83687943262411346</v>
      </c>
      <c r="AE65" s="23">
        <v>1259</v>
      </c>
      <c r="AF65" s="41">
        <f>AE65/$AE$70</f>
        <v>0.81541450777202074</v>
      </c>
      <c r="AG65" s="23">
        <v>124</v>
      </c>
      <c r="AH65" s="41">
        <f>AG65/$AG$70</f>
        <v>0.85517241379310349</v>
      </c>
      <c r="AI65" s="23">
        <v>450</v>
      </c>
      <c r="AJ65" s="41">
        <f>AI65/$AI$70</f>
        <v>0.82116788321167888</v>
      </c>
      <c r="AK65" s="23">
        <v>577</v>
      </c>
      <c r="AL65" s="41">
        <f>AK65/$AK$70</f>
        <v>0.81960227272727271</v>
      </c>
      <c r="AM65" s="23">
        <v>152</v>
      </c>
      <c r="AN65" s="41">
        <f>AM65/$AM$70</f>
        <v>0.81720430107526887</v>
      </c>
      <c r="AO65" s="23">
        <v>143</v>
      </c>
      <c r="AP65" s="41">
        <f>AO65/$AO$70</f>
        <v>0.85119047619047616</v>
      </c>
      <c r="AQ65" s="23">
        <v>155</v>
      </c>
      <c r="AR65" s="41">
        <f>AQ65/$AQ$70</f>
        <v>0.78680203045685282</v>
      </c>
      <c r="AS65" s="23">
        <v>267</v>
      </c>
      <c r="AT65" s="41">
        <f>AS65/$AS$70</f>
        <v>0.79940119760479045</v>
      </c>
      <c r="AU65" s="23">
        <v>318</v>
      </c>
      <c r="AV65" s="41">
        <f>AU65/$AU$70</f>
        <v>0.83684210526315794</v>
      </c>
      <c r="AW65" s="23">
        <v>220</v>
      </c>
      <c r="AX65" s="41">
        <f>AW65/$AW$70</f>
        <v>0.83018867924528306</v>
      </c>
      <c r="AY65" s="23">
        <v>304</v>
      </c>
      <c r="AZ65" s="41">
        <f>AY65/$AY$70</f>
        <v>0.81940700808625333</v>
      </c>
    </row>
    <row r="66" spans="1:52" x14ac:dyDescent="0.25">
      <c r="B66" s="24" t="s">
        <v>169</v>
      </c>
      <c r="C66" s="23">
        <v>1366</v>
      </c>
      <c r="D66" s="41">
        <f t="shared" ref="D66:D70" si="78">C66/$C$70</f>
        <v>0.79650145772594749</v>
      </c>
      <c r="E66" s="23">
        <v>805</v>
      </c>
      <c r="F66" s="41">
        <f t="shared" ref="F66:F70" si="79">E66/$E$70</f>
        <v>0.78767123287671237</v>
      </c>
      <c r="G66" s="23">
        <v>378</v>
      </c>
      <c r="H66" s="41">
        <f t="shared" ref="H66:H70" si="80">G66/$G$70</f>
        <v>0.80084745762711862</v>
      </c>
      <c r="I66" s="23">
        <v>109</v>
      </c>
      <c r="J66" s="41">
        <f t="shared" ref="J66:J70" si="81">I66/$I$70</f>
        <v>0.83846153846153848</v>
      </c>
      <c r="K66" s="23">
        <v>74</v>
      </c>
      <c r="L66" s="41">
        <f t="shared" ref="L66:L70" si="82">K66/$K$70</f>
        <v>0.81318681318681318</v>
      </c>
      <c r="M66" s="23">
        <v>197</v>
      </c>
      <c r="N66" s="41">
        <f t="shared" ref="N66:N70" si="83">M66/$M$70</f>
        <v>0.8347457627118644</v>
      </c>
      <c r="O66" s="23">
        <v>374</v>
      </c>
      <c r="P66" s="41">
        <f t="shared" ref="P66:P70" si="84">O66/$O$70</f>
        <v>0.86774941995359633</v>
      </c>
      <c r="Q66" s="23">
        <v>270</v>
      </c>
      <c r="R66" s="41">
        <f t="shared" ref="R66:R70" si="85">Q66/$Q$70</f>
        <v>0.81081081081081086</v>
      </c>
      <c r="S66" s="23">
        <v>205</v>
      </c>
      <c r="T66" s="41">
        <f t="shared" ref="T66:T70" si="86">S66/$S$70</f>
        <v>0.82</v>
      </c>
      <c r="U66" s="23">
        <v>245</v>
      </c>
      <c r="V66" s="41">
        <f t="shared" ref="V66:V70" si="87">U66/$U$70</f>
        <v>0.6882022471910112</v>
      </c>
      <c r="W66" s="23">
        <v>26</v>
      </c>
      <c r="X66" s="41">
        <f t="shared" ref="X66:X70" si="88">W66/$W$70</f>
        <v>0.66666666666666663</v>
      </c>
      <c r="Y66" s="23">
        <v>49</v>
      </c>
      <c r="Z66" s="41">
        <f t="shared" ref="Z66:Z70" si="89">Y66/$Y$70</f>
        <v>0.7</v>
      </c>
      <c r="AA66" s="23">
        <v>696</v>
      </c>
      <c r="AB66" s="41">
        <f t="shared" ref="AB66:AB70" si="90">AA66/$AA$70</f>
        <v>0.8018433179723502</v>
      </c>
      <c r="AC66" s="23">
        <v>669</v>
      </c>
      <c r="AD66" s="41">
        <f t="shared" ref="AD66:AD70" si="91">AC66/$AC$70</f>
        <v>0.79078014184397161</v>
      </c>
      <c r="AE66" s="23">
        <v>1232</v>
      </c>
      <c r="AF66" s="41">
        <f t="shared" ref="AF66:AF70" si="92">AE66/$AE$70</f>
        <v>0.79792746113989632</v>
      </c>
      <c r="AG66" s="23">
        <v>116</v>
      </c>
      <c r="AH66" s="41">
        <f t="shared" ref="AH66:AH70" si="93">AG66/$AG$70</f>
        <v>0.8</v>
      </c>
      <c r="AI66" s="23">
        <v>444</v>
      </c>
      <c r="AJ66" s="41">
        <f t="shared" ref="AJ66:AJ70" si="94">AI66/$AI$70</f>
        <v>0.81021897810218979</v>
      </c>
      <c r="AK66" s="23">
        <v>565</v>
      </c>
      <c r="AL66" s="41">
        <f t="shared" ref="AL66:AL70" si="95">AK66/$AK$70</f>
        <v>0.80255681818181823</v>
      </c>
      <c r="AM66" s="23">
        <v>120</v>
      </c>
      <c r="AN66" s="41">
        <f t="shared" ref="AN66:AN70" si="96">AM66/$AM$70</f>
        <v>0.64516129032258063</v>
      </c>
      <c r="AO66" s="23">
        <v>141</v>
      </c>
      <c r="AP66" s="41">
        <f t="shared" ref="AP66:AP70" si="97">AO66/$AO$70</f>
        <v>0.8392857142857143</v>
      </c>
      <c r="AQ66" s="23">
        <v>159</v>
      </c>
      <c r="AR66" s="41">
        <f t="shared" ref="AR66:AR70" si="98">AQ66/$AQ$70</f>
        <v>0.80710659898477155</v>
      </c>
      <c r="AS66" s="23">
        <v>275</v>
      </c>
      <c r="AT66" s="41">
        <f t="shared" ref="AT66:AT70" si="99">AS66/$AS$70</f>
        <v>0.82335329341317365</v>
      </c>
      <c r="AU66" s="23">
        <v>318</v>
      </c>
      <c r="AV66" s="41">
        <f t="shared" ref="AV66:AV70" si="100">AU66/$AU$70</f>
        <v>0.83684210526315794</v>
      </c>
      <c r="AW66" s="23">
        <v>208</v>
      </c>
      <c r="AX66" s="41">
        <f t="shared" ref="AX66:AX70" si="101">AW66/$AW$70</f>
        <v>0.78490566037735854</v>
      </c>
      <c r="AY66" s="23">
        <v>265</v>
      </c>
      <c r="AZ66" s="41">
        <f t="shared" ref="AZ66:AZ70" si="102">AY66/$AY$70</f>
        <v>0.7142857142857143</v>
      </c>
    </row>
    <row r="67" spans="1:52" x14ac:dyDescent="0.25">
      <c r="B67" s="24" t="s">
        <v>170</v>
      </c>
      <c r="C67" s="23">
        <v>814</v>
      </c>
      <c r="D67" s="41">
        <f t="shared" si="78"/>
        <v>0.47463556851311955</v>
      </c>
      <c r="E67" s="23">
        <v>518</v>
      </c>
      <c r="F67" s="41">
        <f t="shared" si="79"/>
        <v>0.50684931506849318</v>
      </c>
      <c r="G67" s="23">
        <v>202</v>
      </c>
      <c r="H67" s="41">
        <f t="shared" si="80"/>
        <v>0.42796610169491528</v>
      </c>
      <c r="I67" s="23">
        <v>46</v>
      </c>
      <c r="J67" s="41">
        <f t="shared" si="81"/>
        <v>0.35384615384615387</v>
      </c>
      <c r="K67" s="23">
        <v>48</v>
      </c>
      <c r="L67" s="41">
        <f t="shared" si="82"/>
        <v>0.52747252747252749</v>
      </c>
      <c r="M67" s="23">
        <v>96</v>
      </c>
      <c r="N67" s="41">
        <f t="shared" si="83"/>
        <v>0.40677966101694918</v>
      </c>
      <c r="O67" s="23">
        <v>216</v>
      </c>
      <c r="P67" s="41">
        <f t="shared" si="84"/>
        <v>0.50116009280742457</v>
      </c>
      <c r="Q67" s="23">
        <v>155</v>
      </c>
      <c r="R67" s="41">
        <f t="shared" si="85"/>
        <v>0.46546546546546547</v>
      </c>
      <c r="S67" s="23">
        <v>109</v>
      </c>
      <c r="T67" s="41">
        <f t="shared" si="86"/>
        <v>0.436</v>
      </c>
      <c r="U67" s="23">
        <v>192</v>
      </c>
      <c r="V67" s="41">
        <f t="shared" si="87"/>
        <v>0.5393258426966292</v>
      </c>
      <c r="W67" s="23">
        <v>12</v>
      </c>
      <c r="X67" s="41">
        <f t="shared" si="88"/>
        <v>0.30769230769230771</v>
      </c>
      <c r="Y67" s="23">
        <v>34</v>
      </c>
      <c r="Z67" s="41">
        <f t="shared" si="89"/>
        <v>0.48571428571428571</v>
      </c>
      <c r="AA67" s="23">
        <v>389</v>
      </c>
      <c r="AB67" s="41">
        <f t="shared" si="90"/>
        <v>0.44815668202764974</v>
      </c>
      <c r="AC67" s="23">
        <v>425</v>
      </c>
      <c r="AD67" s="41">
        <f t="shared" si="91"/>
        <v>0.50236406619385343</v>
      </c>
      <c r="AE67" s="23">
        <v>728</v>
      </c>
      <c r="AF67" s="41">
        <f t="shared" si="92"/>
        <v>0.47150259067357514</v>
      </c>
      <c r="AG67" s="23">
        <v>75</v>
      </c>
      <c r="AH67" s="41">
        <f t="shared" si="93"/>
        <v>0.51724137931034486</v>
      </c>
      <c r="AI67" s="23">
        <v>244</v>
      </c>
      <c r="AJ67" s="41">
        <f t="shared" si="94"/>
        <v>0.44525547445255476</v>
      </c>
      <c r="AK67" s="23">
        <v>346</v>
      </c>
      <c r="AL67" s="41">
        <f t="shared" si="95"/>
        <v>0.49147727272727271</v>
      </c>
      <c r="AM67" s="23">
        <v>87</v>
      </c>
      <c r="AN67" s="41">
        <f t="shared" si="96"/>
        <v>0.46774193548387094</v>
      </c>
      <c r="AO67" s="23">
        <v>89</v>
      </c>
      <c r="AP67" s="41">
        <f t="shared" si="97"/>
        <v>0.52976190476190477</v>
      </c>
      <c r="AQ67" s="23">
        <v>91</v>
      </c>
      <c r="AR67" s="41">
        <f t="shared" si="98"/>
        <v>0.46192893401015228</v>
      </c>
      <c r="AS67" s="23">
        <v>159</v>
      </c>
      <c r="AT67" s="41">
        <f t="shared" si="99"/>
        <v>0.47604790419161674</v>
      </c>
      <c r="AU67" s="23">
        <v>165</v>
      </c>
      <c r="AV67" s="41">
        <f t="shared" si="100"/>
        <v>0.43421052631578949</v>
      </c>
      <c r="AW67" s="23">
        <v>127</v>
      </c>
      <c r="AX67" s="41">
        <f t="shared" si="101"/>
        <v>0.47924528301886793</v>
      </c>
      <c r="AY67" s="23">
        <v>183</v>
      </c>
      <c r="AZ67" s="41">
        <f t="shared" si="102"/>
        <v>0.49326145552560646</v>
      </c>
    </row>
    <row r="68" spans="1:52" x14ac:dyDescent="0.25">
      <c r="B68" s="24" t="s">
        <v>171</v>
      </c>
      <c r="C68" s="23">
        <v>555</v>
      </c>
      <c r="D68" s="41">
        <f t="shared" si="78"/>
        <v>0.32361516034985421</v>
      </c>
      <c r="E68" s="23">
        <v>357</v>
      </c>
      <c r="F68" s="41">
        <f t="shared" si="79"/>
        <v>0.34931506849315069</v>
      </c>
      <c r="G68" s="23">
        <v>143</v>
      </c>
      <c r="H68" s="41">
        <f t="shared" si="80"/>
        <v>0.30296610169491528</v>
      </c>
      <c r="I68" s="23">
        <v>24</v>
      </c>
      <c r="J68" s="41">
        <f t="shared" si="81"/>
        <v>0.18461538461538463</v>
      </c>
      <c r="K68" s="23">
        <v>31</v>
      </c>
      <c r="L68" s="41">
        <f t="shared" si="82"/>
        <v>0.34065934065934067</v>
      </c>
      <c r="M68" s="23">
        <v>69</v>
      </c>
      <c r="N68" s="41">
        <f t="shared" si="83"/>
        <v>0.2923728813559322</v>
      </c>
      <c r="O68" s="23">
        <v>157</v>
      </c>
      <c r="P68" s="41">
        <f t="shared" si="84"/>
        <v>0.3642691415313225</v>
      </c>
      <c r="Q68" s="23">
        <v>107</v>
      </c>
      <c r="R68" s="41">
        <f t="shared" si="85"/>
        <v>0.3213213213213213</v>
      </c>
      <c r="S68" s="23">
        <v>61</v>
      </c>
      <c r="T68" s="41">
        <f t="shared" si="86"/>
        <v>0.24399999999999999</v>
      </c>
      <c r="U68" s="23">
        <v>137</v>
      </c>
      <c r="V68" s="41">
        <f t="shared" si="87"/>
        <v>0.3848314606741573</v>
      </c>
      <c r="W68" s="23">
        <v>6</v>
      </c>
      <c r="X68" s="41">
        <f t="shared" si="88"/>
        <v>0.15384615384615385</v>
      </c>
      <c r="Y68" s="23">
        <v>18</v>
      </c>
      <c r="Z68" s="41">
        <f t="shared" si="89"/>
        <v>0.25714285714285712</v>
      </c>
      <c r="AA68" s="23">
        <v>255</v>
      </c>
      <c r="AB68" s="41">
        <f t="shared" si="90"/>
        <v>0.29377880184331795</v>
      </c>
      <c r="AC68" s="23">
        <v>300</v>
      </c>
      <c r="AD68" s="41">
        <f t="shared" si="91"/>
        <v>0.3546099290780142</v>
      </c>
      <c r="AE68" s="23">
        <v>495</v>
      </c>
      <c r="AF68" s="41">
        <f t="shared" si="92"/>
        <v>0.32059585492227977</v>
      </c>
      <c r="AG68" s="23">
        <v>52</v>
      </c>
      <c r="AH68" s="41">
        <f t="shared" si="93"/>
        <v>0.35862068965517241</v>
      </c>
      <c r="AI68" s="23">
        <v>162</v>
      </c>
      <c r="AJ68" s="41">
        <f t="shared" si="94"/>
        <v>0.29562043795620441</v>
      </c>
      <c r="AK68" s="23">
        <v>235</v>
      </c>
      <c r="AL68" s="41">
        <f t="shared" si="95"/>
        <v>0.33380681818181818</v>
      </c>
      <c r="AM68" s="23">
        <v>55</v>
      </c>
      <c r="AN68" s="41">
        <f t="shared" si="96"/>
        <v>0.29569892473118281</v>
      </c>
      <c r="AO68" s="23">
        <v>67</v>
      </c>
      <c r="AP68" s="41">
        <f t="shared" si="97"/>
        <v>0.39880952380952384</v>
      </c>
      <c r="AQ68" s="23">
        <v>61</v>
      </c>
      <c r="AR68" s="41">
        <f t="shared" si="98"/>
        <v>0.30964467005076141</v>
      </c>
      <c r="AS68" s="23">
        <v>97</v>
      </c>
      <c r="AT68" s="41">
        <f t="shared" si="99"/>
        <v>0.29041916167664672</v>
      </c>
      <c r="AU68" s="23">
        <v>121</v>
      </c>
      <c r="AV68" s="41">
        <f t="shared" si="100"/>
        <v>0.31842105263157894</v>
      </c>
      <c r="AW68" s="23">
        <v>87</v>
      </c>
      <c r="AX68" s="41">
        <f t="shared" si="101"/>
        <v>0.32830188679245281</v>
      </c>
      <c r="AY68" s="23">
        <v>122</v>
      </c>
      <c r="AZ68" s="41">
        <f t="shared" si="102"/>
        <v>0.32884097035040433</v>
      </c>
    </row>
    <row r="69" spans="1:52" x14ac:dyDescent="0.25">
      <c r="B69" s="24" t="s">
        <v>128</v>
      </c>
      <c r="C69" s="23">
        <v>94</v>
      </c>
      <c r="D69" s="41">
        <f t="shared" si="78"/>
        <v>5.4810495626822157E-2</v>
      </c>
      <c r="E69" s="23">
        <v>64</v>
      </c>
      <c r="F69" s="41">
        <f t="shared" si="79"/>
        <v>6.262230919765166E-2</v>
      </c>
      <c r="G69" s="23">
        <v>17</v>
      </c>
      <c r="H69" s="41">
        <f t="shared" si="80"/>
        <v>3.6016949152542374E-2</v>
      </c>
      <c r="I69" s="23">
        <v>9</v>
      </c>
      <c r="J69" s="41">
        <f t="shared" si="81"/>
        <v>6.9230769230769235E-2</v>
      </c>
      <c r="K69" s="23">
        <v>4</v>
      </c>
      <c r="L69" s="41">
        <f t="shared" si="82"/>
        <v>4.3956043956043959E-2</v>
      </c>
      <c r="M69" s="23">
        <v>9</v>
      </c>
      <c r="N69" s="41">
        <f t="shared" si="83"/>
        <v>3.8135593220338986E-2</v>
      </c>
      <c r="O69" s="23">
        <v>23</v>
      </c>
      <c r="P69" s="41">
        <f t="shared" si="84"/>
        <v>5.336426914153132E-2</v>
      </c>
      <c r="Q69" s="23">
        <v>18</v>
      </c>
      <c r="R69" s="41">
        <f t="shared" si="85"/>
        <v>5.4054054054054057E-2</v>
      </c>
      <c r="S69" s="23">
        <v>14</v>
      </c>
      <c r="T69" s="41">
        <f t="shared" si="86"/>
        <v>5.6000000000000001E-2</v>
      </c>
      <c r="U69" s="23">
        <v>25</v>
      </c>
      <c r="V69" s="41">
        <f t="shared" si="87"/>
        <v>7.02247191011236E-2</v>
      </c>
      <c r="W69" s="23">
        <v>1</v>
      </c>
      <c r="X69" s="41">
        <f t="shared" si="88"/>
        <v>2.564102564102564E-2</v>
      </c>
      <c r="Y69" s="23">
        <v>4</v>
      </c>
      <c r="Z69" s="41">
        <f t="shared" si="89"/>
        <v>5.7142857142857141E-2</v>
      </c>
      <c r="AA69" s="23">
        <v>46</v>
      </c>
      <c r="AB69" s="41">
        <f t="shared" si="90"/>
        <v>5.2995391705069124E-2</v>
      </c>
      <c r="AC69" s="23">
        <v>48</v>
      </c>
      <c r="AD69" s="41">
        <f t="shared" si="91"/>
        <v>5.6737588652482268E-2</v>
      </c>
      <c r="AE69" s="23">
        <v>84</v>
      </c>
      <c r="AF69" s="41">
        <f t="shared" si="92"/>
        <v>5.4404145077720206E-2</v>
      </c>
      <c r="AG69" s="23">
        <v>8</v>
      </c>
      <c r="AH69" s="41">
        <f t="shared" si="93"/>
        <v>5.5172413793103448E-2</v>
      </c>
      <c r="AI69" s="23">
        <v>20</v>
      </c>
      <c r="AJ69" s="41">
        <f t="shared" si="94"/>
        <v>3.6496350364963501E-2</v>
      </c>
      <c r="AK69" s="23">
        <v>33</v>
      </c>
      <c r="AL69" s="41">
        <f t="shared" si="95"/>
        <v>4.6875E-2</v>
      </c>
      <c r="AM69" s="23">
        <v>22</v>
      </c>
      <c r="AN69" s="41">
        <f t="shared" si="96"/>
        <v>0.11827956989247312</v>
      </c>
      <c r="AO69" s="23">
        <v>11</v>
      </c>
      <c r="AP69" s="41">
        <f t="shared" si="97"/>
        <v>6.5476190476190479E-2</v>
      </c>
      <c r="AQ69" s="23">
        <v>10</v>
      </c>
      <c r="AR69" s="41">
        <f t="shared" si="98"/>
        <v>5.0761421319796954E-2</v>
      </c>
      <c r="AS69" s="23">
        <v>9</v>
      </c>
      <c r="AT69" s="41">
        <f t="shared" si="99"/>
        <v>2.6946107784431138E-2</v>
      </c>
      <c r="AU69" s="23">
        <v>17</v>
      </c>
      <c r="AV69" s="41">
        <f t="shared" si="100"/>
        <v>4.4736842105263158E-2</v>
      </c>
      <c r="AW69" s="23">
        <v>20</v>
      </c>
      <c r="AX69" s="41">
        <f t="shared" si="101"/>
        <v>7.5471698113207544E-2</v>
      </c>
      <c r="AY69" s="23">
        <v>27</v>
      </c>
      <c r="AZ69" s="41">
        <f t="shared" si="102"/>
        <v>7.277628032345014E-2</v>
      </c>
    </row>
    <row r="70" spans="1:52" x14ac:dyDescent="0.25">
      <c r="B70" s="27" t="s">
        <v>104</v>
      </c>
      <c r="C70" s="23">
        <v>1715</v>
      </c>
      <c r="D70" s="41">
        <f t="shared" si="78"/>
        <v>1</v>
      </c>
      <c r="E70" s="23">
        <v>1022</v>
      </c>
      <c r="F70" s="41">
        <f t="shared" si="79"/>
        <v>1</v>
      </c>
      <c r="G70" s="23">
        <v>472</v>
      </c>
      <c r="H70" s="41">
        <f t="shared" si="80"/>
        <v>1</v>
      </c>
      <c r="I70" s="23">
        <v>130</v>
      </c>
      <c r="J70" s="41">
        <f t="shared" si="81"/>
        <v>1</v>
      </c>
      <c r="K70" s="23">
        <v>91</v>
      </c>
      <c r="L70" s="41">
        <f t="shared" si="82"/>
        <v>1</v>
      </c>
      <c r="M70" s="23">
        <v>236</v>
      </c>
      <c r="N70" s="41">
        <f t="shared" si="83"/>
        <v>1</v>
      </c>
      <c r="O70" s="23">
        <v>431</v>
      </c>
      <c r="P70" s="41">
        <f t="shared" si="84"/>
        <v>1</v>
      </c>
      <c r="Q70" s="23">
        <v>333</v>
      </c>
      <c r="R70" s="41">
        <f t="shared" si="85"/>
        <v>1</v>
      </c>
      <c r="S70" s="23">
        <v>250</v>
      </c>
      <c r="T70" s="41">
        <f t="shared" si="86"/>
        <v>1</v>
      </c>
      <c r="U70" s="23">
        <v>356</v>
      </c>
      <c r="V70" s="41">
        <f t="shared" si="87"/>
        <v>1</v>
      </c>
      <c r="W70" s="23">
        <v>39</v>
      </c>
      <c r="X70" s="41">
        <f t="shared" si="88"/>
        <v>1</v>
      </c>
      <c r="Y70" s="23">
        <v>70</v>
      </c>
      <c r="Z70" s="41">
        <f t="shared" si="89"/>
        <v>1</v>
      </c>
      <c r="AA70" s="23">
        <v>868</v>
      </c>
      <c r="AB70" s="41">
        <f t="shared" si="90"/>
        <v>1</v>
      </c>
      <c r="AC70" s="23">
        <v>846</v>
      </c>
      <c r="AD70" s="41">
        <f t="shared" si="91"/>
        <v>1</v>
      </c>
      <c r="AE70" s="23">
        <v>1544</v>
      </c>
      <c r="AF70" s="41">
        <f t="shared" si="92"/>
        <v>1</v>
      </c>
      <c r="AG70" s="23">
        <v>145</v>
      </c>
      <c r="AH70" s="41">
        <f t="shared" si="93"/>
        <v>1</v>
      </c>
      <c r="AI70" s="23">
        <v>548</v>
      </c>
      <c r="AJ70" s="41">
        <f t="shared" si="94"/>
        <v>1</v>
      </c>
      <c r="AK70" s="23">
        <v>704</v>
      </c>
      <c r="AL70" s="41">
        <f t="shared" si="95"/>
        <v>1</v>
      </c>
      <c r="AM70" s="23">
        <v>186</v>
      </c>
      <c r="AN70" s="41">
        <f t="shared" si="96"/>
        <v>1</v>
      </c>
      <c r="AO70" s="23">
        <v>168</v>
      </c>
      <c r="AP70" s="41">
        <f t="shared" si="97"/>
        <v>1</v>
      </c>
      <c r="AQ70" s="23">
        <v>197</v>
      </c>
      <c r="AR70" s="41">
        <f t="shared" si="98"/>
        <v>1</v>
      </c>
      <c r="AS70" s="23">
        <v>334</v>
      </c>
      <c r="AT70" s="41">
        <f t="shared" si="99"/>
        <v>1</v>
      </c>
      <c r="AU70" s="23">
        <v>380</v>
      </c>
      <c r="AV70" s="41">
        <f t="shared" si="100"/>
        <v>1</v>
      </c>
      <c r="AW70" s="23">
        <v>265</v>
      </c>
      <c r="AX70" s="41">
        <f t="shared" si="101"/>
        <v>1</v>
      </c>
      <c r="AY70" s="23">
        <v>371</v>
      </c>
      <c r="AZ70" s="41">
        <f t="shared" si="102"/>
        <v>1</v>
      </c>
    </row>
    <row r="73" spans="1:52" x14ac:dyDescent="0.25">
      <c r="A73" s="14" t="s">
        <v>172</v>
      </c>
      <c r="B73" s="11" t="s">
        <v>173</v>
      </c>
      <c r="C73" s="49" t="s">
        <v>230</v>
      </c>
      <c r="D73" s="49"/>
      <c r="E73" s="50" t="s">
        <v>15</v>
      </c>
      <c r="F73" s="50"/>
      <c r="G73" s="50" t="s">
        <v>231</v>
      </c>
      <c r="H73" s="50"/>
      <c r="I73" s="50" t="s">
        <v>18</v>
      </c>
      <c r="J73" s="50"/>
      <c r="K73" s="50" t="s">
        <v>251</v>
      </c>
      <c r="L73" s="50"/>
      <c r="M73" s="51" t="s">
        <v>21</v>
      </c>
      <c r="N73" s="51"/>
      <c r="O73" s="51" t="s">
        <v>22</v>
      </c>
      <c r="P73" s="51"/>
      <c r="Q73" s="51" t="s">
        <v>23</v>
      </c>
      <c r="R73" s="51"/>
      <c r="S73" s="51" t="s">
        <v>24</v>
      </c>
      <c r="T73" s="51"/>
      <c r="U73" s="51" t="s">
        <v>25</v>
      </c>
      <c r="V73" s="51"/>
      <c r="W73" s="51" t="s">
        <v>26</v>
      </c>
      <c r="X73" s="51"/>
      <c r="Y73" s="51" t="s">
        <v>27</v>
      </c>
      <c r="Z73" s="51"/>
      <c r="AA73" s="54" t="s">
        <v>232</v>
      </c>
      <c r="AB73" s="54"/>
      <c r="AC73" s="54" t="s">
        <v>233</v>
      </c>
      <c r="AD73" s="54"/>
      <c r="AE73" s="52" t="s">
        <v>234</v>
      </c>
      <c r="AF73" s="52"/>
      <c r="AG73" s="52" t="s">
        <v>235</v>
      </c>
      <c r="AH73" s="52"/>
      <c r="AI73" s="53" t="s">
        <v>33</v>
      </c>
      <c r="AJ73" s="53"/>
      <c r="AK73" s="53" t="s">
        <v>34</v>
      </c>
      <c r="AL73" s="53"/>
      <c r="AM73" s="53" t="s">
        <v>35</v>
      </c>
      <c r="AN73" s="53"/>
      <c r="AO73" s="55" t="s">
        <v>236</v>
      </c>
      <c r="AP73" s="55"/>
      <c r="AQ73" s="55" t="s">
        <v>237</v>
      </c>
      <c r="AR73" s="55"/>
      <c r="AS73" s="55" t="s">
        <v>238</v>
      </c>
      <c r="AT73" s="55"/>
      <c r="AU73" s="55" t="s">
        <v>239</v>
      </c>
      <c r="AV73" s="55"/>
      <c r="AW73" s="55" t="s">
        <v>240</v>
      </c>
      <c r="AX73" s="55"/>
      <c r="AY73" s="55" t="s">
        <v>241</v>
      </c>
      <c r="AZ73" s="55"/>
    </row>
    <row r="74" spans="1:52" x14ac:dyDescent="0.25">
      <c r="C74" s="26" t="s">
        <v>95</v>
      </c>
      <c r="D74" s="27" t="s">
        <v>96</v>
      </c>
      <c r="E74" s="26" t="s">
        <v>95</v>
      </c>
      <c r="F74" s="26" t="s">
        <v>96</v>
      </c>
      <c r="G74" s="26" t="s">
        <v>95</v>
      </c>
      <c r="H74" s="26" t="s">
        <v>96</v>
      </c>
      <c r="I74" s="26" t="s">
        <v>95</v>
      </c>
      <c r="J74" s="26" t="s">
        <v>96</v>
      </c>
      <c r="K74" s="26" t="s">
        <v>95</v>
      </c>
      <c r="L74" s="26" t="s">
        <v>96</v>
      </c>
      <c r="M74" s="26" t="s">
        <v>95</v>
      </c>
      <c r="N74" s="26" t="s">
        <v>96</v>
      </c>
      <c r="O74" s="26" t="s">
        <v>95</v>
      </c>
      <c r="P74" s="26" t="s">
        <v>96</v>
      </c>
      <c r="Q74" s="26" t="s">
        <v>95</v>
      </c>
      <c r="R74" s="26" t="s">
        <v>96</v>
      </c>
      <c r="S74" s="26" t="s">
        <v>95</v>
      </c>
      <c r="T74" s="26" t="s">
        <v>96</v>
      </c>
      <c r="U74" s="26" t="s">
        <v>95</v>
      </c>
      <c r="V74" s="26" t="s">
        <v>96</v>
      </c>
      <c r="W74" s="26" t="s">
        <v>95</v>
      </c>
      <c r="X74" s="26" t="s">
        <v>96</v>
      </c>
      <c r="Y74" s="26" t="s">
        <v>95</v>
      </c>
      <c r="Z74" s="26" t="s">
        <v>96</v>
      </c>
      <c r="AA74" s="26" t="s">
        <v>95</v>
      </c>
      <c r="AB74" s="26" t="s">
        <v>96</v>
      </c>
      <c r="AC74" s="26" t="s">
        <v>95</v>
      </c>
      <c r="AD74" s="26" t="s">
        <v>96</v>
      </c>
      <c r="AE74" s="26" t="s">
        <v>95</v>
      </c>
      <c r="AF74" s="26" t="s">
        <v>96</v>
      </c>
      <c r="AG74" s="26" t="s">
        <v>95</v>
      </c>
      <c r="AH74" s="26" t="s">
        <v>96</v>
      </c>
      <c r="AI74" s="26" t="s">
        <v>95</v>
      </c>
      <c r="AJ74" s="26" t="s">
        <v>96</v>
      </c>
      <c r="AK74" s="26" t="s">
        <v>95</v>
      </c>
      <c r="AL74" s="26" t="s">
        <v>96</v>
      </c>
      <c r="AM74" s="26" t="s">
        <v>95</v>
      </c>
      <c r="AN74" s="26" t="s">
        <v>96</v>
      </c>
      <c r="AO74" s="26" t="s">
        <v>95</v>
      </c>
      <c r="AP74" s="26" t="s">
        <v>96</v>
      </c>
      <c r="AQ74" s="26" t="s">
        <v>95</v>
      </c>
      <c r="AR74" s="26" t="s">
        <v>96</v>
      </c>
      <c r="AS74" s="26" t="s">
        <v>95</v>
      </c>
      <c r="AT74" s="26" t="s">
        <v>96</v>
      </c>
      <c r="AU74" s="26" t="s">
        <v>95</v>
      </c>
      <c r="AV74" s="26" t="s">
        <v>96</v>
      </c>
      <c r="AW74" s="26" t="s">
        <v>95</v>
      </c>
      <c r="AX74" s="26" t="s">
        <v>96</v>
      </c>
      <c r="AY74" s="26" t="s">
        <v>95</v>
      </c>
      <c r="AZ74" s="26" t="s">
        <v>96</v>
      </c>
    </row>
    <row r="75" spans="1:52" x14ac:dyDescent="0.25">
      <c r="B75" s="24" t="s">
        <v>174</v>
      </c>
      <c r="C75" s="23">
        <v>961</v>
      </c>
      <c r="D75" s="41">
        <f>C75/$C$83</f>
        <v>0.56034985422740524</v>
      </c>
      <c r="E75" s="23">
        <v>542</v>
      </c>
      <c r="F75" s="41">
        <f>E75/$E$83</f>
        <v>0.53033268101761255</v>
      </c>
      <c r="G75" s="23">
        <v>287</v>
      </c>
      <c r="H75" s="41">
        <f>G75/$G$83</f>
        <v>0.60805084745762716</v>
      </c>
      <c r="I75" s="23">
        <v>84</v>
      </c>
      <c r="J75" s="41">
        <f>I75/$I$83</f>
        <v>0.64615384615384619</v>
      </c>
      <c r="K75" s="23">
        <v>48</v>
      </c>
      <c r="L75" s="41">
        <f>K75/$K$83</f>
        <v>0.52747252747252749</v>
      </c>
      <c r="M75" s="23">
        <v>139</v>
      </c>
      <c r="N75" s="41">
        <f>M75/$M$83</f>
        <v>0.58898305084745761</v>
      </c>
      <c r="O75" s="23">
        <v>273</v>
      </c>
      <c r="P75" s="41">
        <f>O75/$O$83</f>
        <v>0.63341067285382835</v>
      </c>
      <c r="Q75" s="23">
        <v>207</v>
      </c>
      <c r="R75" s="41">
        <f>Q75/$Q$83</f>
        <v>0.6216216216216216</v>
      </c>
      <c r="S75" s="23">
        <v>126</v>
      </c>
      <c r="T75" s="41">
        <f>S75/$S$83</f>
        <v>0.504</v>
      </c>
      <c r="U75" s="23">
        <v>164</v>
      </c>
      <c r="V75" s="41">
        <f>U75/$U$83</f>
        <v>0.4606741573033708</v>
      </c>
      <c r="W75" s="23">
        <v>16</v>
      </c>
      <c r="X75" s="41">
        <f>W75/$W$83</f>
        <v>0.41025641025641024</v>
      </c>
      <c r="Y75" s="23">
        <v>36</v>
      </c>
      <c r="Z75" s="41">
        <f>Y75/$Y$83</f>
        <v>0.51428571428571423</v>
      </c>
      <c r="AA75" s="23">
        <v>497</v>
      </c>
      <c r="AB75" s="41">
        <f>AA75/$AA$83</f>
        <v>0.57258064516129037</v>
      </c>
      <c r="AC75" s="23">
        <v>463</v>
      </c>
      <c r="AD75" s="41">
        <f>AC75/$AC$83</f>
        <v>0.54728132387706852</v>
      </c>
      <c r="AE75" s="23">
        <v>881</v>
      </c>
      <c r="AF75" s="41">
        <f>AE75/$AE$83</f>
        <v>0.57059585492227982</v>
      </c>
      <c r="AG75" s="23">
        <v>68</v>
      </c>
      <c r="AH75" s="41">
        <f>AG75/$AG$83</f>
        <v>0.4689655172413793</v>
      </c>
      <c r="AI75" s="23">
        <v>305</v>
      </c>
      <c r="AJ75" s="41">
        <f>AI75/$AI$83</f>
        <v>0.55656934306569339</v>
      </c>
      <c r="AK75" s="23">
        <v>383</v>
      </c>
      <c r="AL75" s="41">
        <f>AK75/$AK$83</f>
        <v>0.54403409090909094</v>
      </c>
      <c r="AM75" s="23">
        <v>97</v>
      </c>
      <c r="AN75" s="41">
        <f>AM75/$AM$83</f>
        <v>0.521505376344086</v>
      </c>
      <c r="AO75" s="23">
        <v>112</v>
      </c>
      <c r="AP75" s="41">
        <f>AO75/$AO$83</f>
        <v>0.66666666666666663</v>
      </c>
      <c r="AQ75" s="23">
        <v>123</v>
      </c>
      <c r="AR75" s="41">
        <f>AQ75/$AQ$83</f>
        <v>0.62436548223350252</v>
      </c>
      <c r="AS75" s="23">
        <v>178</v>
      </c>
      <c r="AT75" s="41">
        <f>AS75/$AS$83</f>
        <v>0.53293413173652693</v>
      </c>
      <c r="AU75" s="23">
        <v>222</v>
      </c>
      <c r="AV75" s="41">
        <f>AU75/$AU$83</f>
        <v>0.58421052631578951</v>
      </c>
      <c r="AW75" s="23">
        <v>144</v>
      </c>
      <c r="AX75" s="41">
        <f>AW75/$AW$83</f>
        <v>0.54339622641509433</v>
      </c>
      <c r="AY75" s="23">
        <v>182</v>
      </c>
      <c r="AZ75" s="41">
        <f>AY75/$AY$83</f>
        <v>0.49056603773584906</v>
      </c>
    </row>
    <row r="76" spans="1:52" x14ac:dyDescent="0.25">
      <c r="B76" s="24" t="s">
        <v>175</v>
      </c>
      <c r="C76" s="23">
        <v>690</v>
      </c>
      <c r="D76" s="41">
        <f t="shared" ref="D76:D83" si="103">C76/$C$83</f>
        <v>0.40233236151603496</v>
      </c>
      <c r="E76" s="23">
        <v>401</v>
      </c>
      <c r="F76" s="41">
        <f t="shared" ref="F76:F83" si="104">E76/$E$83</f>
        <v>0.39236790606653621</v>
      </c>
      <c r="G76" s="23">
        <v>192</v>
      </c>
      <c r="H76" s="41">
        <f t="shared" ref="H76:H83" si="105">G76/$G$83</f>
        <v>0.40677966101694918</v>
      </c>
      <c r="I76" s="23">
        <v>58</v>
      </c>
      <c r="J76" s="41">
        <f t="shared" ref="J76:J83" si="106">I76/$I$83</f>
        <v>0.44615384615384618</v>
      </c>
      <c r="K76" s="23">
        <v>39</v>
      </c>
      <c r="L76" s="41">
        <f t="shared" ref="L76:L83" si="107">K76/$K$83</f>
        <v>0.42857142857142855</v>
      </c>
      <c r="M76" s="23">
        <v>98</v>
      </c>
      <c r="N76" s="41">
        <f t="shared" ref="N76:N83" si="108">M76/$M$83</f>
        <v>0.4152542372881356</v>
      </c>
      <c r="O76" s="23">
        <v>205</v>
      </c>
      <c r="P76" s="41">
        <f t="shared" ref="P76:P83" si="109">O76/$O$83</f>
        <v>0.47563805104408352</v>
      </c>
      <c r="Q76" s="23">
        <v>139</v>
      </c>
      <c r="R76" s="41">
        <f t="shared" ref="R76:R83" si="110">Q76/$Q$83</f>
        <v>0.41741741741741739</v>
      </c>
      <c r="S76" s="23">
        <v>79</v>
      </c>
      <c r="T76" s="41">
        <f t="shared" ref="T76:T83" si="111">S76/$S$83</f>
        <v>0.316</v>
      </c>
      <c r="U76" s="23">
        <v>136</v>
      </c>
      <c r="V76" s="41">
        <f t="shared" ref="V76:V83" si="112">U76/$U$83</f>
        <v>0.38202247191011235</v>
      </c>
      <c r="W76" s="23">
        <v>7</v>
      </c>
      <c r="X76" s="41">
        <f t="shared" ref="X76:X83" si="113">W76/$W$83</f>
        <v>0.17948717948717949</v>
      </c>
      <c r="Y76" s="23">
        <v>26</v>
      </c>
      <c r="Z76" s="41">
        <f t="shared" ref="Z76:Z83" si="114">Y76/$Y$83</f>
        <v>0.37142857142857144</v>
      </c>
      <c r="AA76" s="23">
        <v>334</v>
      </c>
      <c r="AB76" s="41">
        <f t="shared" ref="AB76:AB83" si="115">AA76/$AA$83</f>
        <v>0.3847926267281106</v>
      </c>
      <c r="AC76" s="23">
        <v>356</v>
      </c>
      <c r="AD76" s="41">
        <f t="shared" ref="AD76:AD83" si="116">AC76/$AC$83</f>
        <v>0.42080378250591016</v>
      </c>
      <c r="AE76" s="23">
        <v>612</v>
      </c>
      <c r="AF76" s="41">
        <f t="shared" ref="AF76:AF83" si="117">AE76/$AE$83</f>
        <v>0.39637305699481867</v>
      </c>
      <c r="AG76" s="23">
        <v>69</v>
      </c>
      <c r="AH76" s="41">
        <f t="shared" ref="AH76:AH83" si="118">AG76/$AG$83</f>
        <v>0.47586206896551725</v>
      </c>
      <c r="AI76" s="23">
        <v>213</v>
      </c>
      <c r="AJ76" s="41">
        <f t="shared" ref="AJ76:AJ83" si="119">AI76/$AI$83</f>
        <v>0.38868613138686131</v>
      </c>
      <c r="AK76" s="23">
        <v>279</v>
      </c>
      <c r="AL76" s="41">
        <f t="shared" ref="AL76:AL83" si="120">AK76/$AK$83</f>
        <v>0.39630681818181818</v>
      </c>
      <c r="AM76" s="23">
        <v>79</v>
      </c>
      <c r="AN76" s="41">
        <f t="shared" ref="AN76:AN83" si="121">AM76/$AM$83</f>
        <v>0.42473118279569894</v>
      </c>
      <c r="AO76" s="23">
        <v>67</v>
      </c>
      <c r="AP76" s="41">
        <f t="shared" ref="AP76:AP83" si="122">AO76/$AO$83</f>
        <v>0.39880952380952384</v>
      </c>
      <c r="AQ76" s="23">
        <v>63</v>
      </c>
      <c r="AR76" s="41">
        <f t="shared" ref="AR76:AR83" si="123">AQ76/$AQ$83</f>
        <v>0.31979695431472083</v>
      </c>
      <c r="AS76" s="23">
        <v>123</v>
      </c>
      <c r="AT76" s="41">
        <f t="shared" ref="AT76:AT83" si="124">AS76/$AS$83</f>
        <v>0.36826347305389223</v>
      </c>
      <c r="AU76" s="23">
        <v>166</v>
      </c>
      <c r="AV76" s="41">
        <f t="shared" ref="AV76:AV83" si="125">AU76/$AU$83</f>
        <v>0.43684210526315792</v>
      </c>
      <c r="AW76" s="23">
        <v>110</v>
      </c>
      <c r="AX76" s="41">
        <f t="shared" ref="AX76:AX83" si="126">AW76/$AW$83</f>
        <v>0.41509433962264153</v>
      </c>
      <c r="AY76" s="23">
        <v>161</v>
      </c>
      <c r="AZ76" s="41">
        <f t="shared" ref="AZ76:AZ83" si="127">AY76/$AY$83</f>
        <v>0.43396226415094341</v>
      </c>
    </row>
    <row r="77" spans="1:52" x14ac:dyDescent="0.25">
      <c r="B77" s="24" t="s">
        <v>1</v>
      </c>
      <c r="C77" s="23">
        <v>661</v>
      </c>
      <c r="D77" s="41">
        <f t="shared" si="103"/>
        <v>0.38542274052478132</v>
      </c>
      <c r="E77" s="23">
        <v>390</v>
      </c>
      <c r="F77" s="41">
        <f t="shared" si="104"/>
        <v>0.3816046966731898</v>
      </c>
      <c r="G77" s="23">
        <v>197</v>
      </c>
      <c r="H77" s="41">
        <f t="shared" si="105"/>
        <v>0.4173728813559322</v>
      </c>
      <c r="I77" s="23">
        <v>32</v>
      </c>
      <c r="J77" s="41">
        <f t="shared" si="106"/>
        <v>0.24615384615384617</v>
      </c>
      <c r="K77" s="23">
        <v>42</v>
      </c>
      <c r="L77" s="41">
        <f t="shared" si="107"/>
        <v>0.46153846153846156</v>
      </c>
      <c r="M77" s="23">
        <v>74</v>
      </c>
      <c r="N77" s="41">
        <f t="shared" si="108"/>
        <v>0.3135593220338983</v>
      </c>
      <c r="O77" s="23">
        <v>146</v>
      </c>
      <c r="P77" s="41">
        <f t="shared" si="109"/>
        <v>0.33874709976798145</v>
      </c>
      <c r="Q77" s="23">
        <v>155</v>
      </c>
      <c r="R77" s="41">
        <f t="shared" si="110"/>
        <v>0.46546546546546547</v>
      </c>
      <c r="S77" s="23">
        <v>61</v>
      </c>
      <c r="T77" s="41">
        <f t="shared" si="111"/>
        <v>0.24399999999999999</v>
      </c>
      <c r="U77" s="23">
        <v>178</v>
      </c>
      <c r="V77" s="41">
        <f t="shared" si="112"/>
        <v>0.5</v>
      </c>
      <c r="W77" s="23">
        <v>14</v>
      </c>
      <c r="X77" s="41">
        <f t="shared" si="113"/>
        <v>0.35897435897435898</v>
      </c>
      <c r="Y77" s="23">
        <v>33</v>
      </c>
      <c r="Z77" s="41">
        <f t="shared" si="114"/>
        <v>0.47142857142857142</v>
      </c>
      <c r="AA77" s="23">
        <v>330</v>
      </c>
      <c r="AB77" s="41">
        <f t="shared" si="115"/>
        <v>0.38018433179723504</v>
      </c>
      <c r="AC77" s="23">
        <v>331</v>
      </c>
      <c r="AD77" s="41">
        <f t="shared" si="116"/>
        <v>0.39125295508274233</v>
      </c>
      <c r="AE77" s="23">
        <v>594</v>
      </c>
      <c r="AF77" s="41">
        <f t="shared" si="117"/>
        <v>0.38471502590673573</v>
      </c>
      <c r="AG77" s="23">
        <v>61</v>
      </c>
      <c r="AH77" s="41">
        <f t="shared" si="118"/>
        <v>0.4206896551724138</v>
      </c>
      <c r="AI77" s="23">
        <v>217</v>
      </c>
      <c r="AJ77" s="41">
        <f t="shared" si="119"/>
        <v>0.395985401459854</v>
      </c>
      <c r="AK77" s="23">
        <v>267</v>
      </c>
      <c r="AL77" s="41">
        <f t="shared" si="120"/>
        <v>0.37926136363636365</v>
      </c>
      <c r="AM77" s="23">
        <v>73</v>
      </c>
      <c r="AN77" s="41">
        <f t="shared" si="121"/>
        <v>0.39247311827956988</v>
      </c>
      <c r="AO77" s="23">
        <v>68</v>
      </c>
      <c r="AP77" s="41">
        <f t="shared" si="122"/>
        <v>0.40476190476190477</v>
      </c>
      <c r="AQ77" s="23">
        <v>68</v>
      </c>
      <c r="AR77" s="41">
        <f t="shared" si="123"/>
        <v>0.34517766497461927</v>
      </c>
      <c r="AS77" s="23">
        <v>139</v>
      </c>
      <c r="AT77" s="41">
        <f t="shared" si="124"/>
        <v>0.41616766467065869</v>
      </c>
      <c r="AU77" s="23">
        <v>127</v>
      </c>
      <c r="AV77" s="41">
        <f t="shared" si="125"/>
        <v>0.33421052631578946</v>
      </c>
      <c r="AW77" s="23">
        <v>104</v>
      </c>
      <c r="AX77" s="41">
        <f t="shared" si="126"/>
        <v>0.39245283018867927</v>
      </c>
      <c r="AY77" s="23">
        <v>155</v>
      </c>
      <c r="AZ77" s="41">
        <f t="shared" si="127"/>
        <v>0.41778975741239893</v>
      </c>
    </row>
    <row r="78" spans="1:52" x14ac:dyDescent="0.25">
      <c r="B78" s="24" t="s">
        <v>176</v>
      </c>
      <c r="C78" s="23">
        <v>457</v>
      </c>
      <c r="D78" s="41">
        <f t="shared" si="103"/>
        <v>0.26647230320699711</v>
      </c>
      <c r="E78" s="23">
        <v>261</v>
      </c>
      <c r="F78" s="41">
        <f t="shared" si="104"/>
        <v>0.2553816046966732</v>
      </c>
      <c r="G78" s="23">
        <v>128</v>
      </c>
      <c r="H78" s="41">
        <f t="shared" si="105"/>
        <v>0.2711864406779661</v>
      </c>
      <c r="I78" s="23">
        <v>34</v>
      </c>
      <c r="J78" s="41">
        <f t="shared" si="106"/>
        <v>0.26153846153846155</v>
      </c>
      <c r="K78" s="23">
        <v>34</v>
      </c>
      <c r="L78" s="41">
        <f t="shared" si="107"/>
        <v>0.37362637362637363</v>
      </c>
      <c r="M78" s="23">
        <v>59</v>
      </c>
      <c r="N78" s="41">
        <f t="shared" si="108"/>
        <v>0.25</v>
      </c>
      <c r="O78" s="23">
        <v>116</v>
      </c>
      <c r="P78" s="41">
        <f t="shared" si="109"/>
        <v>0.26914153132250579</v>
      </c>
      <c r="Q78" s="23">
        <v>100</v>
      </c>
      <c r="R78" s="41">
        <f t="shared" si="110"/>
        <v>0.3003003003003003</v>
      </c>
      <c r="S78" s="23">
        <v>51</v>
      </c>
      <c r="T78" s="41">
        <f t="shared" si="111"/>
        <v>0.20399999999999999</v>
      </c>
      <c r="U78" s="23">
        <v>99</v>
      </c>
      <c r="V78" s="41">
        <f t="shared" si="112"/>
        <v>0.27808988764044945</v>
      </c>
      <c r="W78" s="23">
        <v>15</v>
      </c>
      <c r="X78" s="41">
        <f t="shared" si="113"/>
        <v>0.38461538461538464</v>
      </c>
      <c r="Y78" s="23">
        <v>17</v>
      </c>
      <c r="Z78" s="41">
        <f t="shared" si="114"/>
        <v>0.24285714285714285</v>
      </c>
      <c r="AA78" s="23">
        <v>234</v>
      </c>
      <c r="AB78" s="41">
        <f t="shared" si="115"/>
        <v>0.2695852534562212</v>
      </c>
      <c r="AC78" s="23">
        <v>223</v>
      </c>
      <c r="AD78" s="41">
        <f t="shared" si="116"/>
        <v>0.2635933806146572</v>
      </c>
      <c r="AE78" s="23">
        <v>400</v>
      </c>
      <c r="AF78" s="41">
        <f t="shared" si="117"/>
        <v>0.25906735751295334</v>
      </c>
      <c r="AG78" s="23">
        <v>49</v>
      </c>
      <c r="AH78" s="41">
        <f t="shared" si="118"/>
        <v>0.33793103448275863</v>
      </c>
      <c r="AI78" s="23">
        <v>130</v>
      </c>
      <c r="AJ78" s="41">
        <f t="shared" si="119"/>
        <v>0.23722627737226276</v>
      </c>
      <c r="AK78" s="23">
        <v>196</v>
      </c>
      <c r="AL78" s="41">
        <f t="shared" si="120"/>
        <v>0.27840909090909088</v>
      </c>
      <c r="AM78" s="23">
        <v>52</v>
      </c>
      <c r="AN78" s="41">
        <f t="shared" si="121"/>
        <v>0.27956989247311825</v>
      </c>
      <c r="AO78" s="23">
        <v>46</v>
      </c>
      <c r="AP78" s="41">
        <f t="shared" si="122"/>
        <v>0.27380952380952384</v>
      </c>
      <c r="AQ78" s="23">
        <v>48</v>
      </c>
      <c r="AR78" s="41">
        <f t="shared" si="123"/>
        <v>0.24365482233502539</v>
      </c>
      <c r="AS78" s="23">
        <v>85</v>
      </c>
      <c r="AT78" s="41">
        <f t="shared" si="124"/>
        <v>0.25449101796407186</v>
      </c>
      <c r="AU78" s="23">
        <v>92</v>
      </c>
      <c r="AV78" s="41">
        <f t="shared" si="125"/>
        <v>0.24210526315789474</v>
      </c>
      <c r="AW78" s="23">
        <v>67</v>
      </c>
      <c r="AX78" s="41">
        <f t="shared" si="126"/>
        <v>0.25283018867924528</v>
      </c>
      <c r="AY78" s="23">
        <v>119</v>
      </c>
      <c r="AZ78" s="41">
        <f t="shared" si="127"/>
        <v>0.32075471698113206</v>
      </c>
    </row>
    <row r="79" spans="1:52" x14ac:dyDescent="0.25">
      <c r="B79" s="24" t="s">
        <v>177</v>
      </c>
      <c r="C79" s="23">
        <v>343</v>
      </c>
      <c r="D79" s="41">
        <f t="shared" si="103"/>
        <v>0.2</v>
      </c>
      <c r="E79" s="23">
        <v>216</v>
      </c>
      <c r="F79" s="41">
        <f t="shared" si="104"/>
        <v>0.21135029354207435</v>
      </c>
      <c r="G79" s="23">
        <v>87</v>
      </c>
      <c r="H79" s="41">
        <f t="shared" si="105"/>
        <v>0.18432203389830509</v>
      </c>
      <c r="I79" s="23">
        <v>20</v>
      </c>
      <c r="J79" s="41">
        <f t="shared" si="106"/>
        <v>0.15384615384615385</v>
      </c>
      <c r="K79" s="23">
        <v>20</v>
      </c>
      <c r="L79" s="41">
        <f t="shared" si="107"/>
        <v>0.21978021978021978</v>
      </c>
      <c r="M79" s="23">
        <v>47</v>
      </c>
      <c r="N79" s="41">
        <f t="shared" si="108"/>
        <v>0.19915254237288135</v>
      </c>
      <c r="O79" s="23">
        <v>105</v>
      </c>
      <c r="P79" s="41">
        <f t="shared" si="109"/>
        <v>0.24361948955916474</v>
      </c>
      <c r="Q79" s="23">
        <v>58</v>
      </c>
      <c r="R79" s="41">
        <f t="shared" si="110"/>
        <v>0.17417417417417416</v>
      </c>
      <c r="S79" s="23">
        <v>34</v>
      </c>
      <c r="T79" s="41">
        <f t="shared" si="111"/>
        <v>0.13600000000000001</v>
      </c>
      <c r="U79" s="23">
        <v>85</v>
      </c>
      <c r="V79" s="41">
        <f t="shared" si="112"/>
        <v>0.23876404494382023</v>
      </c>
      <c r="W79" s="23">
        <v>5</v>
      </c>
      <c r="X79" s="41">
        <f t="shared" si="113"/>
        <v>0.12820512820512819</v>
      </c>
      <c r="Y79" s="23">
        <v>9</v>
      </c>
      <c r="Z79" s="41">
        <f t="shared" si="114"/>
        <v>0.12857142857142856</v>
      </c>
      <c r="AA79" s="23">
        <v>180</v>
      </c>
      <c r="AB79" s="41">
        <f t="shared" si="115"/>
        <v>0.20737327188940091</v>
      </c>
      <c r="AC79" s="23">
        <v>163</v>
      </c>
      <c r="AD79" s="41">
        <f t="shared" si="116"/>
        <v>0.19267139479905437</v>
      </c>
      <c r="AE79" s="23">
        <v>309</v>
      </c>
      <c r="AF79" s="41">
        <f t="shared" si="117"/>
        <v>0.20012953367875647</v>
      </c>
      <c r="AG79" s="23">
        <v>32</v>
      </c>
      <c r="AH79" s="41">
        <f t="shared" si="118"/>
        <v>0.22068965517241379</v>
      </c>
      <c r="AI79" s="23">
        <v>127</v>
      </c>
      <c r="AJ79" s="41">
        <f t="shared" si="119"/>
        <v>0.23175182481751824</v>
      </c>
      <c r="AK79" s="23">
        <v>133</v>
      </c>
      <c r="AL79" s="41">
        <f t="shared" si="120"/>
        <v>0.18892045454545456</v>
      </c>
      <c r="AM79" s="23">
        <v>38</v>
      </c>
      <c r="AN79" s="41">
        <f t="shared" si="121"/>
        <v>0.20430107526881722</v>
      </c>
      <c r="AO79" s="23">
        <v>28</v>
      </c>
      <c r="AP79" s="41">
        <f t="shared" si="122"/>
        <v>0.16666666666666666</v>
      </c>
      <c r="AQ79" s="23">
        <v>45</v>
      </c>
      <c r="AR79" s="41">
        <f t="shared" si="123"/>
        <v>0.22842639593908629</v>
      </c>
      <c r="AS79" s="23">
        <v>74</v>
      </c>
      <c r="AT79" s="41">
        <f t="shared" si="124"/>
        <v>0.22155688622754491</v>
      </c>
      <c r="AU79" s="23">
        <v>68</v>
      </c>
      <c r="AV79" s="41">
        <f t="shared" si="125"/>
        <v>0.17894736842105263</v>
      </c>
      <c r="AW79" s="23">
        <v>49</v>
      </c>
      <c r="AX79" s="41">
        <f t="shared" si="126"/>
        <v>0.18490566037735848</v>
      </c>
      <c r="AY79" s="23">
        <v>79</v>
      </c>
      <c r="AZ79" s="41">
        <f t="shared" si="127"/>
        <v>0.21293800539083557</v>
      </c>
    </row>
    <row r="80" spans="1:52" x14ac:dyDescent="0.25">
      <c r="B80" s="24" t="s">
        <v>178</v>
      </c>
      <c r="C80" s="23">
        <v>246</v>
      </c>
      <c r="D80" s="41">
        <f t="shared" si="103"/>
        <v>0.1434402332361516</v>
      </c>
      <c r="E80" s="23">
        <v>164</v>
      </c>
      <c r="F80" s="41">
        <f t="shared" si="104"/>
        <v>0.16046966731898238</v>
      </c>
      <c r="G80" s="23">
        <v>54</v>
      </c>
      <c r="H80" s="41">
        <f t="shared" si="105"/>
        <v>0.11440677966101695</v>
      </c>
      <c r="I80" s="23">
        <v>15</v>
      </c>
      <c r="J80" s="41">
        <f t="shared" si="106"/>
        <v>0.11538461538461539</v>
      </c>
      <c r="K80" s="23">
        <v>13</v>
      </c>
      <c r="L80" s="41">
        <f t="shared" si="107"/>
        <v>0.14285714285714285</v>
      </c>
      <c r="M80" s="23">
        <v>30</v>
      </c>
      <c r="N80" s="41">
        <f t="shared" si="108"/>
        <v>0.1271186440677966</v>
      </c>
      <c r="O80" s="23">
        <v>68</v>
      </c>
      <c r="P80" s="41">
        <f t="shared" si="109"/>
        <v>0.15777262180974477</v>
      </c>
      <c r="Q80" s="23">
        <v>38</v>
      </c>
      <c r="R80" s="41">
        <f t="shared" si="110"/>
        <v>0.11411411411411411</v>
      </c>
      <c r="S80" s="23">
        <v>41</v>
      </c>
      <c r="T80" s="41">
        <f t="shared" si="111"/>
        <v>0.16400000000000001</v>
      </c>
      <c r="U80" s="23">
        <v>51</v>
      </c>
      <c r="V80" s="41">
        <f t="shared" si="112"/>
        <v>0.14325842696629212</v>
      </c>
      <c r="W80" s="23">
        <v>4</v>
      </c>
      <c r="X80" s="41">
        <f t="shared" si="113"/>
        <v>0.10256410256410256</v>
      </c>
      <c r="Y80" s="23">
        <v>14</v>
      </c>
      <c r="Z80" s="41">
        <f t="shared" si="114"/>
        <v>0.2</v>
      </c>
      <c r="AA80" s="23">
        <v>139</v>
      </c>
      <c r="AB80" s="41">
        <f t="shared" si="115"/>
        <v>0.16013824884792627</v>
      </c>
      <c r="AC80" s="23">
        <v>107</v>
      </c>
      <c r="AD80" s="41">
        <f t="shared" si="116"/>
        <v>0.12647754137115838</v>
      </c>
      <c r="AE80" s="23">
        <v>213</v>
      </c>
      <c r="AF80" s="41">
        <f t="shared" si="117"/>
        <v>0.13795336787564766</v>
      </c>
      <c r="AG80" s="23">
        <v>27</v>
      </c>
      <c r="AH80" s="41">
        <f t="shared" si="118"/>
        <v>0.18620689655172415</v>
      </c>
      <c r="AI80" s="23">
        <v>91</v>
      </c>
      <c r="AJ80" s="41">
        <f t="shared" si="119"/>
        <v>0.16605839416058393</v>
      </c>
      <c r="AK80" s="23">
        <v>87</v>
      </c>
      <c r="AL80" s="41">
        <f t="shared" si="120"/>
        <v>0.12357954545454546</v>
      </c>
      <c r="AM80" s="23">
        <v>25</v>
      </c>
      <c r="AN80" s="41">
        <f t="shared" si="121"/>
        <v>0.13440860215053763</v>
      </c>
      <c r="AO80" s="23">
        <v>34</v>
      </c>
      <c r="AP80" s="41">
        <f t="shared" si="122"/>
        <v>0.20238095238095238</v>
      </c>
      <c r="AQ80" s="23">
        <v>23</v>
      </c>
      <c r="AR80" s="41">
        <f t="shared" si="123"/>
        <v>0.116751269035533</v>
      </c>
      <c r="AS80" s="23">
        <v>44</v>
      </c>
      <c r="AT80" s="41">
        <f t="shared" si="124"/>
        <v>0.1317365269461078</v>
      </c>
      <c r="AU80" s="23">
        <v>60</v>
      </c>
      <c r="AV80" s="41">
        <f t="shared" si="125"/>
        <v>0.15789473684210525</v>
      </c>
      <c r="AW80" s="23">
        <v>29</v>
      </c>
      <c r="AX80" s="41">
        <f t="shared" si="126"/>
        <v>0.10943396226415095</v>
      </c>
      <c r="AY80" s="23">
        <v>56</v>
      </c>
      <c r="AZ80" s="41">
        <f t="shared" si="127"/>
        <v>0.15094339622641509</v>
      </c>
    </row>
    <row r="81" spans="1:52" x14ac:dyDescent="0.25">
      <c r="B81" s="24" t="s">
        <v>179</v>
      </c>
      <c r="C81" s="23">
        <v>160</v>
      </c>
      <c r="D81" s="41">
        <f t="shared" si="103"/>
        <v>9.3294460641399415E-2</v>
      </c>
      <c r="E81" s="23">
        <v>83</v>
      </c>
      <c r="F81" s="41">
        <f t="shared" si="104"/>
        <v>8.1213307240704496E-2</v>
      </c>
      <c r="G81" s="23">
        <v>63</v>
      </c>
      <c r="H81" s="41">
        <f t="shared" si="105"/>
        <v>0.13347457627118645</v>
      </c>
      <c r="I81" s="23">
        <v>9</v>
      </c>
      <c r="J81" s="41">
        <f t="shared" si="106"/>
        <v>6.9230769230769235E-2</v>
      </c>
      <c r="K81" s="23">
        <v>5</v>
      </c>
      <c r="L81" s="41">
        <f t="shared" si="107"/>
        <v>5.4945054945054944E-2</v>
      </c>
      <c r="M81" s="23">
        <v>23</v>
      </c>
      <c r="N81" s="41">
        <f t="shared" si="108"/>
        <v>9.7457627118644072E-2</v>
      </c>
      <c r="O81" s="23">
        <v>41</v>
      </c>
      <c r="P81" s="41">
        <f t="shared" si="109"/>
        <v>9.5127610208816701E-2</v>
      </c>
      <c r="Q81" s="23">
        <v>37</v>
      </c>
      <c r="R81" s="41">
        <f t="shared" si="110"/>
        <v>0.1111111111111111</v>
      </c>
      <c r="S81" s="23">
        <v>18</v>
      </c>
      <c r="T81" s="41">
        <f t="shared" si="111"/>
        <v>7.1999999999999995E-2</v>
      </c>
      <c r="U81" s="23">
        <v>33</v>
      </c>
      <c r="V81" s="41">
        <f t="shared" si="112"/>
        <v>9.269662921348315E-2</v>
      </c>
      <c r="W81" s="23">
        <v>5</v>
      </c>
      <c r="X81" s="41">
        <f t="shared" si="113"/>
        <v>0.12820512820512819</v>
      </c>
      <c r="Y81" s="23">
        <v>3</v>
      </c>
      <c r="Z81" s="41">
        <f t="shared" si="114"/>
        <v>4.2857142857142858E-2</v>
      </c>
      <c r="AA81" s="23">
        <v>67</v>
      </c>
      <c r="AB81" s="41">
        <f t="shared" si="115"/>
        <v>7.7188940092165897E-2</v>
      </c>
      <c r="AC81" s="23">
        <v>93</v>
      </c>
      <c r="AD81" s="41">
        <f t="shared" si="116"/>
        <v>0.1099290780141844</v>
      </c>
      <c r="AE81" s="23">
        <v>137</v>
      </c>
      <c r="AF81" s="41">
        <f t="shared" si="117"/>
        <v>8.8730569948186525E-2</v>
      </c>
      <c r="AG81" s="23">
        <v>18</v>
      </c>
      <c r="AH81" s="41">
        <f t="shared" si="118"/>
        <v>0.12413793103448276</v>
      </c>
      <c r="AI81" s="23">
        <v>50</v>
      </c>
      <c r="AJ81" s="41">
        <f t="shared" si="119"/>
        <v>9.1240875912408759E-2</v>
      </c>
      <c r="AK81" s="23">
        <v>66</v>
      </c>
      <c r="AL81" s="41">
        <f t="shared" si="120"/>
        <v>9.375E-2</v>
      </c>
      <c r="AM81" s="23">
        <v>16</v>
      </c>
      <c r="AN81" s="41">
        <f t="shared" si="121"/>
        <v>8.6021505376344093E-2</v>
      </c>
      <c r="AO81" s="23">
        <v>22</v>
      </c>
      <c r="AP81" s="41">
        <f t="shared" si="122"/>
        <v>0.13095238095238096</v>
      </c>
      <c r="AQ81" s="23">
        <v>14</v>
      </c>
      <c r="AR81" s="41">
        <f t="shared" si="123"/>
        <v>7.1065989847715741E-2</v>
      </c>
      <c r="AS81" s="23">
        <v>27</v>
      </c>
      <c r="AT81" s="41">
        <f t="shared" si="124"/>
        <v>8.0838323353293412E-2</v>
      </c>
      <c r="AU81" s="23">
        <v>32</v>
      </c>
      <c r="AV81" s="41">
        <f t="shared" si="125"/>
        <v>8.4210526315789472E-2</v>
      </c>
      <c r="AW81" s="23">
        <v>28</v>
      </c>
      <c r="AX81" s="41">
        <f t="shared" si="126"/>
        <v>0.10566037735849057</v>
      </c>
      <c r="AY81" s="23">
        <v>37</v>
      </c>
      <c r="AZ81" s="41">
        <f t="shared" si="127"/>
        <v>9.9730458221024262E-2</v>
      </c>
    </row>
    <row r="82" spans="1:52" x14ac:dyDescent="0.25">
      <c r="B82" s="24" t="s">
        <v>180</v>
      </c>
      <c r="C82" s="23">
        <v>151</v>
      </c>
      <c r="D82" s="41">
        <f t="shared" si="103"/>
        <v>8.8046647230320699E-2</v>
      </c>
      <c r="E82" s="23">
        <v>81</v>
      </c>
      <c r="F82" s="41">
        <f t="shared" si="104"/>
        <v>7.9256360078277882E-2</v>
      </c>
      <c r="G82" s="23">
        <v>48</v>
      </c>
      <c r="H82" s="41">
        <f t="shared" si="105"/>
        <v>0.10169491525423729</v>
      </c>
      <c r="I82" s="23">
        <v>14</v>
      </c>
      <c r="J82" s="41">
        <f t="shared" si="106"/>
        <v>0.1076923076923077</v>
      </c>
      <c r="K82" s="23">
        <v>8</v>
      </c>
      <c r="L82" s="41">
        <f t="shared" si="107"/>
        <v>8.7912087912087919E-2</v>
      </c>
      <c r="M82" s="23">
        <v>27</v>
      </c>
      <c r="N82" s="41">
        <f t="shared" si="108"/>
        <v>0.11440677966101695</v>
      </c>
      <c r="O82" s="23">
        <v>33</v>
      </c>
      <c r="P82" s="41">
        <f t="shared" si="109"/>
        <v>7.6566125290023199E-2</v>
      </c>
      <c r="Q82" s="23">
        <v>31</v>
      </c>
      <c r="R82" s="41">
        <f t="shared" si="110"/>
        <v>9.3093093093093091E-2</v>
      </c>
      <c r="S82" s="23">
        <v>13</v>
      </c>
      <c r="T82" s="41">
        <f t="shared" si="111"/>
        <v>5.1999999999999998E-2</v>
      </c>
      <c r="U82" s="23">
        <v>44</v>
      </c>
      <c r="V82" s="41">
        <f t="shared" si="112"/>
        <v>0.12359550561797752</v>
      </c>
      <c r="W82" s="23">
        <v>0</v>
      </c>
      <c r="X82" s="41">
        <f t="shared" si="113"/>
        <v>0</v>
      </c>
      <c r="Y82" s="23">
        <v>3</v>
      </c>
      <c r="Z82" s="41">
        <f t="shared" si="114"/>
        <v>4.2857142857142858E-2</v>
      </c>
      <c r="AA82" s="23">
        <v>61</v>
      </c>
      <c r="AB82" s="41">
        <f t="shared" si="115"/>
        <v>7.0276497695852536E-2</v>
      </c>
      <c r="AC82" s="23">
        <v>90</v>
      </c>
      <c r="AD82" s="41">
        <f t="shared" si="116"/>
        <v>0.10638297872340426</v>
      </c>
      <c r="AE82" s="23">
        <v>136</v>
      </c>
      <c r="AF82" s="41">
        <f t="shared" si="117"/>
        <v>8.8082901554404139E-2</v>
      </c>
      <c r="AG82" s="23">
        <v>10</v>
      </c>
      <c r="AH82" s="41">
        <f t="shared" si="118"/>
        <v>6.8965517241379309E-2</v>
      </c>
      <c r="AI82" s="23">
        <v>46</v>
      </c>
      <c r="AJ82" s="41">
        <f t="shared" si="119"/>
        <v>8.3941605839416053E-2</v>
      </c>
      <c r="AK82" s="23">
        <v>59</v>
      </c>
      <c r="AL82" s="41">
        <f t="shared" si="120"/>
        <v>8.3806818181818177E-2</v>
      </c>
      <c r="AM82" s="23">
        <v>20</v>
      </c>
      <c r="AN82" s="41">
        <f t="shared" si="121"/>
        <v>0.10752688172043011</v>
      </c>
      <c r="AO82" s="23">
        <v>16</v>
      </c>
      <c r="AP82" s="41">
        <f t="shared" si="122"/>
        <v>9.5238095238095233E-2</v>
      </c>
      <c r="AQ82" s="23">
        <v>13</v>
      </c>
      <c r="AR82" s="41">
        <f t="shared" si="123"/>
        <v>6.5989847715736044E-2</v>
      </c>
      <c r="AS82" s="23">
        <v>27</v>
      </c>
      <c r="AT82" s="41">
        <f t="shared" si="124"/>
        <v>8.0838323353293412E-2</v>
      </c>
      <c r="AU82" s="23">
        <v>34</v>
      </c>
      <c r="AV82" s="41">
        <f t="shared" si="125"/>
        <v>8.9473684210526316E-2</v>
      </c>
      <c r="AW82" s="23">
        <v>29</v>
      </c>
      <c r="AX82" s="41">
        <f t="shared" si="126"/>
        <v>0.10943396226415095</v>
      </c>
      <c r="AY82" s="23">
        <v>32</v>
      </c>
      <c r="AZ82" s="41">
        <f t="shared" si="127"/>
        <v>8.6253369272237201E-2</v>
      </c>
    </row>
    <row r="83" spans="1:52" x14ac:dyDescent="0.25">
      <c r="B83" s="27" t="s">
        <v>122</v>
      </c>
      <c r="C83" s="23">
        <v>1715</v>
      </c>
      <c r="D83" s="41">
        <f t="shared" si="103"/>
        <v>1</v>
      </c>
      <c r="E83" s="23">
        <v>1022</v>
      </c>
      <c r="F83" s="41">
        <f t="shared" si="104"/>
        <v>1</v>
      </c>
      <c r="G83" s="23">
        <v>472</v>
      </c>
      <c r="H83" s="41">
        <f t="shared" si="105"/>
        <v>1</v>
      </c>
      <c r="I83" s="23">
        <v>130</v>
      </c>
      <c r="J83" s="41">
        <f t="shared" si="106"/>
        <v>1</v>
      </c>
      <c r="K83" s="23">
        <v>91</v>
      </c>
      <c r="L83" s="41">
        <f t="shared" si="107"/>
        <v>1</v>
      </c>
      <c r="M83" s="23">
        <v>236</v>
      </c>
      <c r="N83" s="41">
        <f t="shared" si="108"/>
        <v>1</v>
      </c>
      <c r="O83" s="23">
        <v>431</v>
      </c>
      <c r="P83" s="41">
        <f t="shared" si="109"/>
        <v>1</v>
      </c>
      <c r="Q83" s="23">
        <v>333</v>
      </c>
      <c r="R83" s="41">
        <f t="shared" si="110"/>
        <v>1</v>
      </c>
      <c r="S83" s="23">
        <v>250</v>
      </c>
      <c r="T83" s="41">
        <f t="shared" si="111"/>
        <v>1</v>
      </c>
      <c r="U83" s="23">
        <v>356</v>
      </c>
      <c r="V83" s="41">
        <f t="shared" si="112"/>
        <v>1</v>
      </c>
      <c r="W83" s="23">
        <v>39</v>
      </c>
      <c r="X83" s="41">
        <f t="shared" si="113"/>
        <v>1</v>
      </c>
      <c r="Y83" s="23">
        <v>70</v>
      </c>
      <c r="Z83" s="41">
        <f t="shared" si="114"/>
        <v>1</v>
      </c>
      <c r="AA83" s="23">
        <v>868</v>
      </c>
      <c r="AB83" s="41">
        <f t="shared" si="115"/>
        <v>1</v>
      </c>
      <c r="AC83" s="23">
        <v>846</v>
      </c>
      <c r="AD83" s="41">
        <f t="shared" si="116"/>
        <v>1</v>
      </c>
      <c r="AE83" s="23">
        <v>1544</v>
      </c>
      <c r="AF83" s="41">
        <f t="shared" si="117"/>
        <v>1</v>
      </c>
      <c r="AG83" s="23">
        <v>145</v>
      </c>
      <c r="AH83" s="41">
        <f t="shared" si="118"/>
        <v>1</v>
      </c>
      <c r="AI83" s="23">
        <v>548</v>
      </c>
      <c r="AJ83" s="41">
        <f t="shared" si="119"/>
        <v>1</v>
      </c>
      <c r="AK83" s="23">
        <v>704</v>
      </c>
      <c r="AL83" s="41">
        <f t="shared" si="120"/>
        <v>1</v>
      </c>
      <c r="AM83" s="23">
        <v>186</v>
      </c>
      <c r="AN83" s="41">
        <f t="shared" si="121"/>
        <v>1</v>
      </c>
      <c r="AO83" s="23">
        <v>168</v>
      </c>
      <c r="AP83" s="41">
        <f t="shared" si="122"/>
        <v>1</v>
      </c>
      <c r="AQ83" s="23">
        <v>197</v>
      </c>
      <c r="AR83" s="41">
        <f t="shared" si="123"/>
        <v>1</v>
      </c>
      <c r="AS83" s="23">
        <v>334</v>
      </c>
      <c r="AT83" s="41">
        <f t="shared" si="124"/>
        <v>1</v>
      </c>
      <c r="AU83" s="23">
        <v>380</v>
      </c>
      <c r="AV83" s="41">
        <f t="shared" si="125"/>
        <v>1</v>
      </c>
      <c r="AW83" s="23">
        <v>265</v>
      </c>
      <c r="AX83" s="41">
        <f t="shared" si="126"/>
        <v>1</v>
      </c>
      <c r="AY83" s="23">
        <v>371</v>
      </c>
      <c r="AZ83" s="41">
        <f t="shared" si="127"/>
        <v>1</v>
      </c>
    </row>
    <row r="86" spans="1:52" x14ac:dyDescent="0.25">
      <c r="A86" s="14" t="s">
        <v>181</v>
      </c>
      <c r="B86" s="11" t="s">
        <v>182</v>
      </c>
      <c r="C86" s="49" t="s">
        <v>230</v>
      </c>
      <c r="D86" s="49"/>
      <c r="E86" s="50" t="s">
        <v>15</v>
      </c>
      <c r="F86" s="50"/>
      <c r="G86" s="50" t="s">
        <v>231</v>
      </c>
      <c r="H86" s="50"/>
      <c r="I86" s="50" t="s">
        <v>18</v>
      </c>
      <c r="J86" s="50"/>
      <c r="K86" s="50" t="s">
        <v>251</v>
      </c>
      <c r="L86" s="50"/>
      <c r="M86" s="51" t="s">
        <v>21</v>
      </c>
      <c r="N86" s="51"/>
      <c r="O86" s="51" t="s">
        <v>22</v>
      </c>
      <c r="P86" s="51"/>
      <c r="Q86" s="51" t="s">
        <v>23</v>
      </c>
      <c r="R86" s="51"/>
      <c r="S86" s="51" t="s">
        <v>24</v>
      </c>
      <c r="T86" s="51"/>
      <c r="U86" s="51" t="s">
        <v>25</v>
      </c>
      <c r="V86" s="51"/>
      <c r="W86" s="51" t="s">
        <v>26</v>
      </c>
      <c r="X86" s="51"/>
      <c r="Y86" s="51" t="s">
        <v>27</v>
      </c>
      <c r="Z86" s="51"/>
      <c r="AA86" s="54" t="s">
        <v>232</v>
      </c>
      <c r="AB86" s="54"/>
      <c r="AC86" s="54" t="s">
        <v>233</v>
      </c>
      <c r="AD86" s="54"/>
      <c r="AE86" s="52" t="s">
        <v>234</v>
      </c>
      <c r="AF86" s="52"/>
      <c r="AG86" s="52" t="s">
        <v>235</v>
      </c>
      <c r="AH86" s="52"/>
      <c r="AI86" s="53" t="s">
        <v>33</v>
      </c>
      <c r="AJ86" s="53"/>
      <c r="AK86" s="53" t="s">
        <v>34</v>
      </c>
      <c r="AL86" s="53"/>
      <c r="AM86" s="53" t="s">
        <v>35</v>
      </c>
      <c r="AN86" s="53"/>
      <c r="AO86" s="55" t="s">
        <v>236</v>
      </c>
      <c r="AP86" s="55"/>
      <c r="AQ86" s="55" t="s">
        <v>237</v>
      </c>
      <c r="AR86" s="55"/>
      <c r="AS86" s="55" t="s">
        <v>238</v>
      </c>
      <c r="AT86" s="55"/>
      <c r="AU86" s="55" t="s">
        <v>239</v>
      </c>
      <c r="AV86" s="55"/>
      <c r="AW86" s="55" t="s">
        <v>240</v>
      </c>
      <c r="AX86" s="55"/>
      <c r="AY86" s="55" t="s">
        <v>241</v>
      </c>
      <c r="AZ86" s="55"/>
    </row>
    <row r="87" spans="1:52" x14ac:dyDescent="0.25">
      <c r="C87" s="26" t="s">
        <v>95</v>
      </c>
      <c r="D87" s="27" t="s">
        <v>96</v>
      </c>
      <c r="E87" s="26" t="s">
        <v>95</v>
      </c>
      <c r="F87" s="26" t="s">
        <v>96</v>
      </c>
      <c r="G87" s="26" t="s">
        <v>95</v>
      </c>
      <c r="H87" s="26" t="s">
        <v>96</v>
      </c>
      <c r="I87" s="26" t="s">
        <v>95</v>
      </c>
      <c r="J87" s="26" t="s">
        <v>96</v>
      </c>
      <c r="K87" s="26" t="s">
        <v>95</v>
      </c>
      <c r="L87" s="26" t="s">
        <v>96</v>
      </c>
      <c r="M87" s="26" t="s">
        <v>95</v>
      </c>
      <c r="N87" s="26" t="s">
        <v>96</v>
      </c>
      <c r="O87" s="26" t="s">
        <v>95</v>
      </c>
      <c r="P87" s="26" t="s">
        <v>96</v>
      </c>
      <c r="Q87" s="26" t="s">
        <v>95</v>
      </c>
      <c r="R87" s="26" t="s">
        <v>96</v>
      </c>
      <c r="S87" s="26" t="s">
        <v>95</v>
      </c>
      <c r="T87" s="26" t="s">
        <v>96</v>
      </c>
      <c r="U87" s="26" t="s">
        <v>95</v>
      </c>
      <c r="V87" s="26" t="s">
        <v>96</v>
      </c>
      <c r="W87" s="26" t="s">
        <v>95</v>
      </c>
      <c r="X87" s="26" t="s">
        <v>96</v>
      </c>
      <c r="Y87" s="26" t="s">
        <v>95</v>
      </c>
      <c r="Z87" s="26" t="s">
        <v>96</v>
      </c>
      <c r="AA87" s="26" t="s">
        <v>95</v>
      </c>
      <c r="AB87" s="26" t="s">
        <v>96</v>
      </c>
      <c r="AC87" s="26" t="s">
        <v>95</v>
      </c>
      <c r="AD87" s="26" t="s">
        <v>96</v>
      </c>
      <c r="AE87" s="26" t="s">
        <v>95</v>
      </c>
      <c r="AF87" s="26" t="s">
        <v>96</v>
      </c>
      <c r="AG87" s="26" t="s">
        <v>95</v>
      </c>
      <c r="AH87" s="26" t="s">
        <v>96</v>
      </c>
      <c r="AI87" s="26" t="s">
        <v>95</v>
      </c>
      <c r="AJ87" s="26" t="s">
        <v>96</v>
      </c>
      <c r="AK87" s="26" t="s">
        <v>95</v>
      </c>
      <c r="AL87" s="26" t="s">
        <v>96</v>
      </c>
      <c r="AM87" s="26" t="s">
        <v>95</v>
      </c>
      <c r="AN87" s="26" t="s">
        <v>96</v>
      </c>
      <c r="AO87" s="26" t="s">
        <v>95</v>
      </c>
      <c r="AP87" s="26" t="s">
        <v>96</v>
      </c>
      <c r="AQ87" s="26" t="s">
        <v>95</v>
      </c>
      <c r="AR87" s="26" t="s">
        <v>96</v>
      </c>
      <c r="AS87" s="26" t="s">
        <v>95</v>
      </c>
      <c r="AT87" s="26" t="s">
        <v>96</v>
      </c>
      <c r="AU87" s="26" t="s">
        <v>95</v>
      </c>
      <c r="AV87" s="26" t="s">
        <v>96</v>
      </c>
      <c r="AW87" s="26" t="s">
        <v>95</v>
      </c>
      <c r="AX87" s="26" t="s">
        <v>96</v>
      </c>
      <c r="AY87" s="26" t="s">
        <v>95</v>
      </c>
      <c r="AZ87" s="26" t="s">
        <v>96</v>
      </c>
    </row>
    <row r="88" spans="1:52" x14ac:dyDescent="0.25">
      <c r="B88" s="24" t="s">
        <v>183</v>
      </c>
      <c r="C88" s="23">
        <v>476</v>
      </c>
      <c r="D88" s="41">
        <f>C88/$C$91</f>
        <v>0.27950675278919551</v>
      </c>
      <c r="E88" s="23">
        <v>322</v>
      </c>
      <c r="F88" s="41">
        <f>E88/$E$91</f>
        <v>0.31724137931034485</v>
      </c>
      <c r="G88" s="23">
        <v>105</v>
      </c>
      <c r="H88" s="41">
        <f>G88/$G$91</f>
        <v>0.22340425531914893</v>
      </c>
      <c r="I88" s="23">
        <v>31</v>
      </c>
      <c r="J88" s="41">
        <f>I88/$I$91</f>
        <v>0.24031007751937986</v>
      </c>
      <c r="K88" s="23">
        <v>18</v>
      </c>
      <c r="L88" s="41">
        <f>K88/$K$91</f>
        <v>0.20224719101123595</v>
      </c>
      <c r="M88" s="23">
        <v>72</v>
      </c>
      <c r="N88" s="41">
        <f>M88/$M$91</f>
        <v>0.30638297872340425</v>
      </c>
      <c r="O88" s="23">
        <v>148</v>
      </c>
      <c r="P88" s="41">
        <f>O88/$O$91</f>
        <v>0.34579439252336447</v>
      </c>
      <c r="Q88" s="23">
        <v>82</v>
      </c>
      <c r="R88" s="41">
        <f>Q88/$Q$91</f>
        <v>0.24698795180722891</v>
      </c>
      <c r="S88" s="23">
        <v>81</v>
      </c>
      <c r="T88" s="41">
        <f>S88/$S$91</f>
        <v>0.32661290322580644</v>
      </c>
      <c r="U88" s="23">
        <v>65</v>
      </c>
      <c r="V88" s="41">
        <f>U88/$U$91</f>
        <v>0.18413597733711048</v>
      </c>
      <c r="W88" s="23">
        <v>5</v>
      </c>
      <c r="X88" s="41">
        <f>W88/$W$91</f>
        <v>0.13157894736842105</v>
      </c>
      <c r="Y88" s="23">
        <v>23</v>
      </c>
      <c r="Z88" s="41">
        <f>Y88/$Y$91</f>
        <v>0.33333333333333331</v>
      </c>
      <c r="AA88" s="23">
        <v>257</v>
      </c>
      <c r="AB88" s="41">
        <f>AA88/$AA$91</f>
        <v>0.29849012775842043</v>
      </c>
      <c r="AC88" s="23">
        <v>219</v>
      </c>
      <c r="AD88" s="41">
        <f>AC88/$AC$91</f>
        <v>0.26040428061831156</v>
      </c>
      <c r="AE88" s="23">
        <v>435</v>
      </c>
      <c r="AF88" s="41">
        <f>AE88/$AE$91</f>
        <v>0.28357235984354628</v>
      </c>
      <c r="AG88" s="23">
        <v>31</v>
      </c>
      <c r="AH88" s="41">
        <f>AG88/$AG$91</f>
        <v>0.21527777777777779</v>
      </c>
      <c r="AI88" s="23">
        <v>164</v>
      </c>
      <c r="AJ88" s="41">
        <f>AI88/$AI$91</f>
        <v>0.29981718464351004</v>
      </c>
      <c r="AK88" s="23">
        <v>180</v>
      </c>
      <c r="AL88" s="41">
        <f>AK88/$AK$91</f>
        <v>0.25714285714285712</v>
      </c>
      <c r="AM88" s="23">
        <v>36</v>
      </c>
      <c r="AN88" s="41">
        <f>AM88/$AM$91</f>
        <v>0.19889502762430938</v>
      </c>
      <c r="AO88" s="23">
        <v>60</v>
      </c>
      <c r="AP88" s="41">
        <f>AO88/$AO$91</f>
        <v>0.3592814371257485</v>
      </c>
      <c r="AQ88" s="23">
        <v>65</v>
      </c>
      <c r="AR88" s="41">
        <f>AQ88/$AQ$91</f>
        <v>0.33163265306122447</v>
      </c>
      <c r="AS88" s="23">
        <v>94</v>
      </c>
      <c r="AT88" s="41">
        <f>AS88/$AS$91</f>
        <v>0.28143712574850299</v>
      </c>
      <c r="AU88" s="23">
        <v>117</v>
      </c>
      <c r="AV88" s="41">
        <f>AU88/$AU$91</f>
        <v>0.31034482758620691</v>
      </c>
      <c r="AW88" s="23">
        <v>58</v>
      </c>
      <c r="AX88" s="41">
        <f>AW88/$AW$91</f>
        <v>0.2196969696969697</v>
      </c>
      <c r="AY88" s="23">
        <v>82</v>
      </c>
      <c r="AZ88" s="41">
        <f>AY88/$AY$91</f>
        <v>0.22465753424657534</v>
      </c>
    </row>
    <row r="89" spans="1:52" x14ac:dyDescent="0.25">
      <c r="B89" s="24" t="s">
        <v>184</v>
      </c>
      <c r="C89" s="23">
        <v>624</v>
      </c>
      <c r="D89" s="41">
        <f t="shared" ref="D89:D91" si="128">C89/$C$91</f>
        <v>0.36641221374045801</v>
      </c>
      <c r="E89" s="23">
        <v>387</v>
      </c>
      <c r="F89" s="41">
        <f t="shared" ref="F89:F91" si="129">E89/$E$91</f>
        <v>0.3812807881773399</v>
      </c>
      <c r="G89" s="23">
        <v>154</v>
      </c>
      <c r="H89" s="41">
        <f t="shared" ref="H89:H91" si="130">G89/$G$91</f>
        <v>0.32765957446808508</v>
      </c>
      <c r="I89" s="23">
        <v>50</v>
      </c>
      <c r="J89" s="41">
        <f t="shared" ref="J89:J91" si="131">I89/$I$91</f>
        <v>0.38759689922480622</v>
      </c>
      <c r="K89" s="23">
        <v>33</v>
      </c>
      <c r="L89" s="41">
        <f t="shared" ref="L89:L91" si="132">K89/$K$91</f>
        <v>0.3707865168539326</v>
      </c>
      <c r="M89" s="23">
        <v>88</v>
      </c>
      <c r="N89" s="41">
        <f t="shared" ref="N89:N91" si="133">M89/$M$91</f>
        <v>0.37446808510638296</v>
      </c>
      <c r="O89" s="23">
        <v>156</v>
      </c>
      <c r="P89" s="41">
        <f t="shared" ref="P89:P91" si="134">O89/$O$91</f>
        <v>0.3644859813084112</v>
      </c>
      <c r="Q89" s="23">
        <v>137</v>
      </c>
      <c r="R89" s="41">
        <f t="shared" ref="R89:R91" si="135">Q89/$Q$91</f>
        <v>0.41265060240963858</v>
      </c>
      <c r="S89" s="23">
        <v>92</v>
      </c>
      <c r="T89" s="41">
        <f t="shared" ref="T89:T91" si="136">S89/$S$91</f>
        <v>0.37096774193548387</v>
      </c>
      <c r="U89" s="23">
        <v>124</v>
      </c>
      <c r="V89" s="41">
        <f t="shared" ref="V89:V91" si="137">U89/$U$91</f>
        <v>0.35127478753541075</v>
      </c>
      <c r="W89" s="23">
        <v>8</v>
      </c>
      <c r="X89" s="41">
        <f t="shared" ref="X89:X91" si="138">W89/$W$91</f>
        <v>0.21052631578947367</v>
      </c>
      <c r="Y89" s="23">
        <v>19</v>
      </c>
      <c r="Z89" s="41">
        <f t="shared" ref="Z89:Z91" si="139">Y89/$Y$91</f>
        <v>0.27536231884057971</v>
      </c>
      <c r="AA89" s="23">
        <v>319</v>
      </c>
      <c r="AB89" s="41">
        <f t="shared" ref="AB89:AB91" si="140">AA89/$AA$91</f>
        <v>0.37049941927990709</v>
      </c>
      <c r="AC89" s="23">
        <v>304</v>
      </c>
      <c r="AD89" s="41">
        <f t="shared" ref="AD89:AD91" si="141">AC89/$AC$91</f>
        <v>0.36147443519619499</v>
      </c>
      <c r="AE89" s="23">
        <v>558</v>
      </c>
      <c r="AF89" s="41">
        <f t="shared" ref="AF89:AF91" si="142">AE89/$AE$91</f>
        <v>0.36375488917861798</v>
      </c>
      <c r="AG89" s="23">
        <v>56</v>
      </c>
      <c r="AH89" s="41">
        <f t="shared" ref="AH89:AH91" si="143">AG89/$AG$91</f>
        <v>0.3888888888888889</v>
      </c>
      <c r="AI89" s="23">
        <v>210</v>
      </c>
      <c r="AJ89" s="41">
        <f t="shared" ref="AJ89:AJ91" si="144">AI89/$AI$91</f>
        <v>0.38391224862888484</v>
      </c>
      <c r="AK89" s="23">
        <v>252</v>
      </c>
      <c r="AL89" s="41">
        <f t="shared" ref="AL89:AL91" si="145">AK89/$AK$91</f>
        <v>0.36</v>
      </c>
      <c r="AM89" s="23">
        <v>65</v>
      </c>
      <c r="AN89" s="41">
        <f t="shared" ref="AN89:AN91" si="146">AM89/$AM$91</f>
        <v>0.35911602209944754</v>
      </c>
      <c r="AO89" s="23">
        <v>65</v>
      </c>
      <c r="AP89" s="41">
        <f t="shared" ref="AP89:AP91" si="147">AO89/$AO$91</f>
        <v>0.38922155688622756</v>
      </c>
      <c r="AQ89" s="23">
        <v>62</v>
      </c>
      <c r="AR89" s="41">
        <f t="shared" ref="AR89:AR91" si="148">AQ89/$AQ$91</f>
        <v>0.31632653061224492</v>
      </c>
      <c r="AS89" s="23">
        <v>123</v>
      </c>
      <c r="AT89" s="41">
        <f t="shared" ref="AT89:AT91" si="149">AS89/$AS$91</f>
        <v>0.36826347305389223</v>
      </c>
      <c r="AU89" s="23">
        <v>143</v>
      </c>
      <c r="AV89" s="41">
        <f t="shared" ref="AV89:AV91" si="150">AU89/$AU$91</f>
        <v>0.37931034482758619</v>
      </c>
      <c r="AW89" s="23">
        <v>98</v>
      </c>
      <c r="AX89" s="41">
        <f t="shared" ref="AX89:AX91" si="151">AW89/$AW$91</f>
        <v>0.37121212121212122</v>
      </c>
      <c r="AY89" s="23">
        <v>133</v>
      </c>
      <c r="AZ89" s="41">
        <f t="shared" ref="AZ89:AZ91" si="152">AY89/$AY$91</f>
        <v>0.36438356164383562</v>
      </c>
    </row>
    <row r="90" spans="1:52" x14ac:dyDescent="0.25">
      <c r="B90" s="24" t="s">
        <v>185</v>
      </c>
      <c r="C90" s="23">
        <v>603</v>
      </c>
      <c r="D90" s="41">
        <f t="shared" si="128"/>
        <v>0.35408103347034647</v>
      </c>
      <c r="E90" s="23">
        <v>306</v>
      </c>
      <c r="F90" s="41">
        <f t="shared" si="129"/>
        <v>0.30147783251231525</v>
      </c>
      <c r="G90" s="23">
        <v>211</v>
      </c>
      <c r="H90" s="41">
        <f t="shared" si="130"/>
        <v>0.44893617021276594</v>
      </c>
      <c r="I90" s="23">
        <v>48</v>
      </c>
      <c r="J90" s="41">
        <f t="shared" si="131"/>
        <v>0.37209302325581395</v>
      </c>
      <c r="K90" s="23">
        <v>38</v>
      </c>
      <c r="L90" s="41">
        <f t="shared" si="132"/>
        <v>0.42696629213483145</v>
      </c>
      <c r="M90" s="23">
        <v>75</v>
      </c>
      <c r="N90" s="41">
        <f t="shared" si="133"/>
        <v>0.31914893617021278</v>
      </c>
      <c r="O90" s="23">
        <v>124</v>
      </c>
      <c r="P90" s="41">
        <f t="shared" si="134"/>
        <v>0.28971962616822428</v>
      </c>
      <c r="Q90" s="23">
        <v>113</v>
      </c>
      <c r="R90" s="41">
        <f t="shared" si="135"/>
        <v>0.34036144578313254</v>
      </c>
      <c r="S90" s="23">
        <v>75</v>
      </c>
      <c r="T90" s="41">
        <f t="shared" si="136"/>
        <v>0.30241935483870969</v>
      </c>
      <c r="U90" s="23">
        <v>164</v>
      </c>
      <c r="V90" s="41">
        <f t="shared" si="137"/>
        <v>0.46458923512747874</v>
      </c>
      <c r="W90" s="23">
        <v>25</v>
      </c>
      <c r="X90" s="41">
        <f t="shared" si="138"/>
        <v>0.65789473684210531</v>
      </c>
      <c r="Y90" s="23">
        <v>27</v>
      </c>
      <c r="Z90" s="41">
        <f t="shared" si="139"/>
        <v>0.39130434782608697</v>
      </c>
      <c r="AA90" s="23">
        <v>285</v>
      </c>
      <c r="AB90" s="41">
        <f t="shared" si="140"/>
        <v>0.33101045296167247</v>
      </c>
      <c r="AC90" s="23">
        <v>318</v>
      </c>
      <c r="AD90" s="41">
        <f t="shared" si="141"/>
        <v>0.37812128418549346</v>
      </c>
      <c r="AE90" s="23">
        <v>541</v>
      </c>
      <c r="AF90" s="41">
        <f t="shared" si="142"/>
        <v>0.35267275097783574</v>
      </c>
      <c r="AG90" s="23">
        <v>57</v>
      </c>
      <c r="AH90" s="41">
        <f t="shared" si="143"/>
        <v>0.39583333333333331</v>
      </c>
      <c r="AI90" s="23">
        <v>173</v>
      </c>
      <c r="AJ90" s="41">
        <f t="shared" si="144"/>
        <v>0.31627056672760512</v>
      </c>
      <c r="AK90" s="23">
        <v>268</v>
      </c>
      <c r="AL90" s="41">
        <f t="shared" si="145"/>
        <v>0.38285714285714284</v>
      </c>
      <c r="AM90" s="23">
        <v>80</v>
      </c>
      <c r="AN90" s="41">
        <f t="shared" si="146"/>
        <v>0.44198895027624308</v>
      </c>
      <c r="AO90" s="23">
        <v>42</v>
      </c>
      <c r="AP90" s="41">
        <f t="shared" si="147"/>
        <v>0.25149700598802394</v>
      </c>
      <c r="AQ90" s="23">
        <v>69</v>
      </c>
      <c r="AR90" s="41">
        <f t="shared" si="148"/>
        <v>0.35204081632653061</v>
      </c>
      <c r="AS90" s="23">
        <v>117</v>
      </c>
      <c r="AT90" s="41">
        <f t="shared" si="149"/>
        <v>0.35029940119760478</v>
      </c>
      <c r="AU90" s="23">
        <v>117</v>
      </c>
      <c r="AV90" s="41">
        <f t="shared" si="150"/>
        <v>0.31034482758620691</v>
      </c>
      <c r="AW90" s="23">
        <v>108</v>
      </c>
      <c r="AX90" s="41">
        <f t="shared" si="151"/>
        <v>0.40909090909090912</v>
      </c>
      <c r="AY90" s="23">
        <v>150</v>
      </c>
      <c r="AZ90" s="41">
        <f t="shared" si="152"/>
        <v>0.41095890410958902</v>
      </c>
    </row>
    <row r="91" spans="1:52" x14ac:dyDescent="0.25">
      <c r="B91" s="27" t="s">
        <v>122</v>
      </c>
      <c r="C91" s="23">
        <f>SUM(C88:C90)</f>
        <v>1703</v>
      </c>
      <c r="D91" s="41">
        <f t="shared" si="128"/>
        <v>1</v>
      </c>
      <c r="E91" s="23">
        <f>SUM(E88:E90)</f>
        <v>1015</v>
      </c>
      <c r="F91" s="41">
        <f t="shared" si="129"/>
        <v>1</v>
      </c>
      <c r="G91" s="23">
        <f t="shared" ref="G91" si="153">SUM(G88:G90)</f>
        <v>470</v>
      </c>
      <c r="H91" s="41">
        <f t="shared" si="130"/>
        <v>1</v>
      </c>
      <c r="I91" s="23">
        <f>SUM(I88:I90)</f>
        <v>129</v>
      </c>
      <c r="J91" s="41">
        <f t="shared" si="131"/>
        <v>1</v>
      </c>
      <c r="K91" s="23">
        <f>SUM(K88:K90)</f>
        <v>89</v>
      </c>
      <c r="L91" s="41">
        <f t="shared" si="132"/>
        <v>1</v>
      </c>
      <c r="M91" s="23">
        <f>SUM(M88:M90)</f>
        <v>235</v>
      </c>
      <c r="N91" s="41">
        <f t="shared" si="133"/>
        <v>1</v>
      </c>
      <c r="O91" s="23">
        <f t="shared" ref="O91" si="154">SUM(O88:O90)</f>
        <v>428</v>
      </c>
      <c r="P91" s="41">
        <f t="shared" si="134"/>
        <v>1</v>
      </c>
      <c r="Q91" s="23">
        <f>SUM(Q88:Q90)</f>
        <v>332</v>
      </c>
      <c r="R91" s="41">
        <f t="shared" si="135"/>
        <v>1</v>
      </c>
      <c r="S91" s="23">
        <f>SUM(S88:S90)</f>
        <v>248</v>
      </c>
      <c r="T91" s="41">
        <f t="shared" si="136"/>
        <v>1</v>
      </c>
      <c r="U91" s="23">
        <f>SUM(U88:U90)</f>
        <v>353</v>
      </c>
      <c r="V91" s="41">
        <f t="shared" si="137"/>
        <v>1</v>
      </c>
      <c r="W91" s="23">
        <f>SUM(W88:W90)</f>
        <v>38</v>
      </c>
      <c r="X91" s="41">
        <f t="shared" si="138"/>
        <v>1</v>
      </c>
      <c r="Y91" s="23">
        <f>SUM(Y88:Y90)</f>
        <v>69</v>
      </c>
      <c r="Z91" s="41">
        <f t="shared" si="139"/>
        <v>1</v>
      </c>
      <c r="AA91" s="23">
        <f>SUM(AA88:AA90)</f>
        <v>861</v>
      </c>
      <c r="AB91" s="41">
        <f t="shared" si="140"/>
        <v>1</v>
      </c>
      <c r="AC91" s="23">
        <f>SUM(AC88:AC90)</f>
        <v>841</v>
      </c>
      <c r="AD91" s="41">
        <f t="shared" si="141"/>
        <v>1</v>
      </c>
      <c r="AE91" s="23">
        <f>SUM(AE88:AE90)</f>
        <v>1534</v>
      </c>
      <c r="AF91" s="41">
        <f t="shared" si="142"/>
        <v>1</v>
      </c>
      <c r="AG91" s="23">
        <f>SUM(AG88:AG90)</f>
        <v>144</v>
      </c>
      <c r="AH91" s="41">
        <f t="shared" si="143"/>
        <v>1</v>
      </c>
      <c r="AI91" s="23">
        <f>SUM(AI88:AI90)</f>
        <v>547</v>
      </c>
      <c r="AJ91" s="41">
        <f t="shared" si="144"/>
        <v>1</v>
      </c>
      <c r="AK91" s="23">
        <f>SUM(AK88:AK90)</f>
        <v>700</v>
      </c>
      <c r="AL91" s="41">
        <f t="shared" si="145"/>
        <v>1</v>
      </c>
      <c r="AM91" s="23">
        <f>SUM(AM88:AM90)</f>
        <v>181</v>
      </c>
      <c r="AN91" s="41">
        <f t="shared" si="146"/>
        <v>1</v>
      </c>
      <c r="AO91" s="23">
        <f>SUM(AO88:AO90)</f>
        <v>167</v>
      </c>
      <c r="AP91" s="41">
        <f t="shared" si="147"/>
        <v>1</v>
      </c>
      <c r="AQ91" s="23">
        <f t="shared" ref="AQ91" si="155">SUM(AQ88:AQ90)</f>
        <v>196</v>
      </c>
      <c r="AR91" s="41">
        <f t="shared" si="148"/>
        <v>1</v>
      </c>
      <c r="AS91" s="23">
        <f>SUM(AS88:AS90)</f>
        <v>334</v>
      </c>
      <c r="AT91" s="41">
        <f t="shared" si="149"/>
        <v>1</v>
      </c>
      <c r="AU91" s="23">
        <f>SUM(AU88:AU90)</f>
        <v>377</v>
      </c>
      <c r="AV91" s="41">
        <f t="shared" si="150"/>
        <v>1</v>
      </c>
      <c r="AW91" s="23">
        <f>SUM(AW88:AW90)</f>
        <v>264</v>
      </c>
      <c r="AX91" s="41">
        <f t="shared" si="151"/>
        <v>1</v>
      </c>
      <c r="AY91" s="23">
        <f>SUM(AY88:AY90)</f>
        <v>365</v>
      </c>
      <c r="AZ91" s="41">
        <f t="shared" si="152"/>
        <v>1</v>
      </c>
    </row>
    <row r="94" spans="1:52" x14ac:dyDescent="0.25">
      <c r="A94" s="14" t="s">
        <v>186</v>
      </c>
      <c r="B94" s="11" t="s">
        <v>187</v>
      </c>
      <c r="C94" s="49" t="s">
        <v>230</v>
      </c>
      <c r="D94" s="49"/>
      <c r="E94" s="50" t="s">
        <v>15</v>
      </c>
      <c r="F94" s="50"/>
      <c r="G94" s="50" t="s">
        <v>231</v>
      </c>
      <c r="H94" s="50"/>
      <c r="I94" s="50" t="s">
        <v>18</v>
      </c>
      <c r="J94" s="50"/>
      <c r="K94" s="50" t="s">
        <v>251</v>
      </c>
      <c r="L94" s="50"/>
      <c r="M94" s="51" t="s">
        <v>21</v>
      </c>
      <c r="N94" s="51"/>
      <c r="O94" s="51" t="s">
        <v>22</v>
      </c>
      <c r="P94" s="51"/>
      <c r="Q94" s="51" t="s">
        <v>23</v>
      </c>
      <c r="R94" s="51"/>
      <c r="S94" s="51" t="s">
        <v>24</v>
      </c>
      <c r="T94" s="51"/>
      <c r="U94" s="51" t="s">
        <v>25</v>
      </c>
      <c r="V94" s="51"/>
      <c r="W94" s="51" t="s">
        <v>26</v>
      </c>
      <c r="X94" s="51"/>
      <c r="Y94" s="51" t="s">
        <v>27</v>
      </c>
      <c r="Z94" s="51"/>
      <c r="AA94" s="54" t="s">
        <v>232</v>
      </c>
      <c r="AB94" s="54"/>
      <c r="AC94" s="54" t="s">
        <v>233</v>
      </c>
      <c r="AD94" s="54"/>
      <c r="AE94" s="52" t="s">
        <v>234</v>
      </c>
      <c r="AF94" s="52"/>
      <c r="AG94" s="52" t="s">
        <v>235</v>
      </c>
      <c r="AH94" s="52"/>
      <c r="AI94" s="53" t="s">
        <v>33</v>
      </c>
      <c r="AJ94" s="53"/>
      <c r="AK94" s="53" t="s">
        <v>34</v>
      </c>
      <c r="AL94" s="53"/>
      <c r="AM94" s="53" t="s">
        <v>35</v>
      </c>
      <c r="AN94" s="53"/>
      <c r="AO94" s="55" t="s">
        <v>236</v>
      </c>
      <c r="AP94" s="55"/>
      <c r="AQ94" s="55" t="s">
        <v>237</v>
      </c>
      <c r="AR94" s="55"/>
      <c r="AS94" s="55" t="s">
        <v>238</v>
      </c>
      <c r="AT94" s="55"/>
      <c r="AU94" s="55" t="s">
        <v>239</v>
      </c>
      <c r="AV94" s="55"/>
      <c r="AW94" s="55" t="s">
        <v>240</v>
      </c>
      <c r="AX94" s="55"/>
      <c r="AY94" s="55" t="s">
        <v>241</v>
      </c>
      <c r="AZ94" s="55"/>
    </row>
    <row r="95" spans="1:52" x14ac:dyDescent="0.25">
      <c r="C95" s="26" t="s">
        <v>95</v>
      </c>
      <c r="D95" s="27" t="s">
        <v>96</v>
      </c>
      <c r="E95" s="26" t="s">
        <v>95</v>
      </c>
      <c r="F95" s="26" t="s">
        <v>96</v>
      </c>
      <c r="G95" s="26" t="s">
        <v>95</v>
      </c>
      <c r="H95" s="26" t="s">
        <v>96</v>
      </c>
      <c r="I95" s="26" t="s">
        <v>95</v>
      </c>
      <c r="J95" s="26" t="s">
        <v>96</v>
      </c>
      <c r="K95" s="26" t="s">
        <v>95</v>
      </c>
      <c r="L95" s="26" t="s">
        <v>96</v>
      </c>
      <c r="M95" s="26" t="s">
        <v>95</v>
      </c>
      <c r="N95" s="26" t="s">
        <v>96</v>
      </c>
      <c r="O95" s="26" t="s">
        <v>95</v>
      </c>
      <c r="P95" s="26" t="s">
        <v>96</v>
      </c>
      <c r="Q95" s="26" t="s">
        <v>95</v>
      </c>
      <c r="R95" s="26" t="s">
        <v>96</v>
      </c>
      <c r="S95" s="26" t="s">
        <v>95</v>
      </c>
      <c r="T95" s="26" t="s">
        <v>96</v>
      </c>
      <c r="U95" s="26" t="s">
        <v>95</v>
      </c>
      <c r="V95" s="26" t="s">
        <v>96</v>
      </c>
      <c r="W95" s="26" t="s">
        <v>95</v>
      </c>
      <c r="X95" s="26" t="s">
        <v>96</v>
      </c>
      <c r="Y95" s="26" t="s">
        <v>95</v>
      </c>
      <c r="Z95" s="26" t="s">
        <v>96</v>
      </c>
      <c r="AA95" s="26" t="s">
        <v>95</v>
      </c>
      <c r="AB95" s="26" t="s">
        <v>96</v>
      </c>
      <c r="AC95" s="26" t="s">
        <v>95</v>
      </c>
      <c r="AD95" s="26" t="s">
        <v>96</v>
      </c>
      <c r="AE95" s="26" t="s">
        <v>95</v>
      </c>
      <c r="AF95" s="26" t="s">
        <v>96</v>
      </c>
      <c r="AG95" s="26" t="s">
        <v>95</v>
      </c>
      <c r="AH95" s="26" t="s">
        <v>96</v>
      </c>
      <c r="AI95" s="26" t="s">
        <v>95</v>
      </c>
      <c r="AJ95" s="26" t="s">
        <v>96</v>
      </c>
      <c r="AK95" s="26" t="s">
        <v>95</v>
      </c>
      <c r="AL95" s="26" t="s">
        <v>96</v>
      </c>
      <c r="AM95" s="26" t="s">
        <v>95</v>
      </c>
      <c r="AN95" s="26" t="s">
        <v>96</v>
      </c>
      <c r="AO95" s="26" t="s">
        <v>95</v>
      </c>
      <c r="AP95" s="26" t="s">
        <v>96</v>
      </c>
      <c r="AQ95" s="26" t="s">
        <v>95</v>
      </c>
      <c r="AR95" s="26" t="s">
        <v>96</v>
      </c>
      <c r="AS95" s="26" t="s">
        <v>95</v>
      </c>
      <c r="AT95" s="26" t="s">
        <v>96</v>
      </c>
      <c r="AU95" s="26" t="s">
        <v>95</v>
      </c>
      <c r="AV95" s="26" t="s">
        <v>96</v>
      </c>
      <c r="AW95" s="26" t="s">
        <v>95</v>
      </c>
      <c r="AX95" s="26" t="s">
        <v>96</v>
      </c>
      <c r="AY95" s="26" t="s">
        <v>95</v>
      </c>
      <c r="AZ95" s="26" t="s">
        <v>96</v>
      </c>
    </row>
    <row r="96" spans="1:52" x14ac:dyDescent="0.25">
      <c r="B96" s="24" t="s">
        <v>5</v>
      </c>
      <c r="C96" s="23">
        <v>577</v>
      </c>
      <c r="D96" s="41">
        <f>C96/$C$98</f>
        <v>0.33644314868804664</v>
      </c>
      <c r="E96" s="23">
        <v>320</v>
      </c>
      <c r="F96" s="41">
        <f>E96/$E$98</f>
        <v>0.3131115459882583</v>
      </c>
      <c r="G96" s="23">
        <v>141</v>
      </c>
      <c r="H96" s="41">
        <f>G96/$G$98</f>
        <v>0.29872881355932202</v>
      </c>
      <c r="I96" s="23">
        <v>53</v>
      </c>
      <c r="J96" s="41">
        <f>I96/$I$98</f>
        <v>0.40769230769230769</v>
      </c>
      <c r="K96" s="23">
        <v>63</v>
      </c>
      <c r="L96" s="41">
        <f>K96/$K$98</f>
        <v>0.69230769230769229</v>
      </c>
      <c r="M96" s="23">
        <v>88</v>
      </c>
      <c r="N96" s="41">
        <v>0.3728813559322034</v>
      </c>
      <c r="O96" s="23">
        <v>141</v>
      </c>
      <c r="P96" s="41">
        <v>0.3271461716937355</v>
      </c>
      <c r="Q96" s="23">
        <v>136</v>
      </c>
      <c r="R96" s="41">
        <v>0.40840840840840842</v>
      </c>
      <c r="S96" s="23">
        <v>43</v>
      </c>
      <c r="T96" s="41">
        <v>0.17199999999999999</v>
      </c>
      <c r="U96" s="23">
        <v>126</v>
      </c>
      <c r="V96" s="41">
        <v>0.3539325842696629</v>
      </c>
      <c r="W96" s="23">
        <v>10</v>
      </c>
      <c r="X96" s="41">
        <v>0.25641025641025639</v>
      </c>
      <c r="Y96" s="23">
        <v>33</v>
      </c>
      <c r="Z96" s="41">
        <v>0.47142857142857142</v>
      </c>
      <c r="AA96" s="23">
        <v>317</v>
      </c>
      <c r="AB96" s="41">
        <v>0.3652073732718894</v>
      </c>
      <c r="AC96" s="23">
        <v>260</v>
      </c>
      <c r="AD96" s="41">
        <v>0.30732860520094563</v>
      </c>
      <c r="AE96" s="23">
        <v>443</v>
      </c>
      <c r="AF96" s="41">
        <v>0.28691709844559588</v>
      </c>
      <c r="AG96" s="23">
        <v>128</v>
      </c>
      <c r="AH96" s="41">
        <v>0.88275862068965516</v>
      </c>
      <c r="AI96" s="23">
        <v>133</v>
      </c>
      <c r="AJ96" s="41">
        <v>0.24270072992700731</v>
      </c>
      <c r="AK96" s="23">
        <v>311</v>
      </c>
      <c r="AL96" s="41">
        <v>0.44176136363636365</v>
      </c>
      <c r="AM96" s="23">
        <v>83</v>
      </c>
      <c r="AN96" s="41">
        <v>0.44623655913978494</v>
      </c>
      <c r="AO96" s="23">
        <v>19</v>
      </c>
      <c r="AP96" s="41">
        <v>0.1130952380952381</v>
      </c>
      <c r="AQ96" s="23">
        <v>22</v>
      </c>
      <c r="AR96" s="41">
        <v>0.1116751269035533</v>
      </c>
      <c r="AS96" s="23">
        <v>78</v>
      </c>
      <c r="AT96" s="41">
        <v>0.23353293413173654</v>
      </c>
      <c r="AU96" s="23">
        <v>146</v>
      </c>
      <c r="AV96" s="41">
        <v>0.38421052631578945</v>
      </c>
      <c r="AW96" s="23">
        <v>128</v>
      </c>
      <c r="AX96" s="41">
        <v>0.48301886792452831</v>
      </c>
      <c r="AY96" s="23">
        <v>184</v>
      </c>
      <c r="AZ96" s="41">
        <v>0.49595687331536387</v>
      </c>
    </row>
    <row r="97" spans="1:52" x14ac:dyDescent="0.25">
      <c r="B97" s="24" t="s">
        <v>3</v>
      </c>
      <c r="C97" s="23">
        <v>1138</v>
      </c>
      <c r="D97" s="41">
        <f t="shared" ref="D97:D98" si="156">C97/$C$98</f>
        <v>0.6635568513119533</v>
      </c>
      <c r="E97" s="23">
        <v>702</v>
      </c>
      <c r="F97" s="41">
        <f t="shared" ref="F97:F98" si="157">E97/$E$98</f>
        <v>0.6868884540117417</v>
      </c>
      <c r="G97" s="23">
        <v>331</v>
      </c>
      <c r="H97" s="41">
        <f t="shared" ref="H97:H98" si="158">G97/$G$98</f>
        <v>0.70127118644067798</v>
      </c>
      <c r="I97" s="23">
        <v>77</v>
      </c>
      <c r="J97" s="41">
        <f t="shared" ref="J97:J98" si="159">I97/$I$98</f>
        <v>0.59230769230769231</v>
      </c>
      <c r="K97" s="23">
        <v>28</v>
      </c>
      <c r="L97" s="41">
        <f t="shared" ref="L97:L98" si="160">K97/$K$98</f>
        <v>0.30769230769230771</v>
      </c>
      <c r="M97" s="23">
        <v>148</v>
      </c>
      <c r="N97" s="41">
        <v>0.6271186440677966</v>
      </c>
      <c r="O97" s="23">
        <v>290</v>
      </c>
      <c r="P97" s="41">
        <v>0.6728538283062645</v>
      </c>
      <c r="Q97" s="23">
        <v>197</v>
      </c>
      <c r="R97" s="41">
        <v>0.59159159159159158</v>
      </c>
      <c r="S97" s="23">
        <v>207</v>
      </c>
      <c r="T97" s="41">
        <v>0.82799999999999996</v>
      </c>
      <c r="U97" s="23">
        <v>230</v>
      </c>
      <c r="V97" s="41">
        <v>0.6460674157303371</v>
      </c>
      <c r="W97" s="23">
        <v>29</v>
      </c>
      <c r="X97" s="41">
        <v>0.74358974358974361</v>
      </c>
      <c r="Y97" s="23">
        <v>37</v>
      </c>
      <c r="Z97" s="41">
        <v>0.52857142857142858</v>
      </c>
      <c r="AA97" s="23">
        <v>551</v>
      </c>
      <c r="AB97" s="41">
        <v>0.63479262672811065</v>
      </c>
      <c r="AC97" s="23">
        <v>586</v>
      </c>
      <c r="AD97" s="41">
        <v>0.69267139479905437</v>
      </c>
      <c r="AE97" s="23">
        <v>1101</v>
      </c>
      <c r="AF97" s="41">
        <v>0.71308290155440412</v>
      </c>
      <c r="AG97" s="23">
        <v>17</v>
      </c>
      <c r="AH97" s="41">
        <v>0.11724137931034483</v>
      </c>
      <c r="AI97" s="23">
        <v>415</v>
      </c>
      <c r="AJ97" s="41">
        <v>0.75729927007299269</v>
      </c>
      <c r="AK97" s="23">
        <v>393</v>
      </c>
      <c r="AL97" s="41">
        <v>0.55823863636363635</v>
      </c>
      <c r="AM97" s="23">
        <v>103</v>
      </c>
      <c r="AN97" s="41">
        <v>0.55376344086021501</v>
      </c>
      <c r="AO97" s="23">
        <v>149</v>
      </c>
      <c r="AP97" s="41">
        <v>0.88690476190476186</v>
      </c>
      <c r="AQ97" s="23">
        <v>175</v>
      </c>
      <c r="AR97" s="41">
        <v>0.8883248730964467</v>
      </c>
      <c r="AS97" s="23">
        <v>256</v>
      </c>
      <c r="AT97" s="41">
        <v>0.76646706586826352</v>
      </c>
      <c r="AU97" s="23">
        <v>234</v>
      </c>
      <c r="AV97" s="41">
        <v>0.61578947368421055</v>
      </c>
      <c r="AW97" s="23">
        <v>137</v>
      </c>
      <c r="AX97" s="41">
        <v>0.51698113207547169</v>
      </c>
      <c r="AY97" s="23">
        <v>187</v>
      </c>
      <c r="AZ97" s="41">
        <v>0.50404312668463613</v>
      </c>
    </row>
    <row r="98" spans="1:52" x14ac:dyDescent="0.25">
      <c r="B98" s="27" t="s">
        <v>122</v>
      </c>
      <c r="C98" s="23">
        <v>1715</v>
      </c>
      <c r="D98" s="41">
        <f t="shared" si="156"/>
        <v>1</v>
      </c>
      <c r="E98" s="23">
        <v>1022</v>
      </c>
      <c r="F98" s="41">
        <f t="shared" si="157"/>
        <v>1</v>
      </c>
      <c r="G98" s="23">
        <v>472</v>
      </c>
      <c r="H98" s="41">
        <f t="shared" si="158"/>
        <v>1</v>
      </c>
      <c r="I98" s="23">
        <v>130</v>
      </c>
      <c r="J98" s="41">
        <f t="shared" si="159"/>
        <v>1</v>
      </c>
      <c r="K98" s="23">
        <v>91</v>
      </c>
      <c r="L98" s="41">
        <f t="shared" si="160"/>
        <v>1</v>
      </c>
      <c r="M98" s="23">
        <v>236</v>
      </c>
      <c r="N98" s="41">
        <v>1</v>
      </c>
      <c r="O98" s="23">
        <v>431</v>
      </c>
      <c r="P98" s="41">
        <v>1</v>
      </c>
      <c r="Q98" s="23">
        <v>333</v>
      </c>
      <c r="R98" s="41">
        <v>1</v>
      </c>
      <c r="S98" s="23">
        <v>250</v>
      </c>
      <c r="T98" s="41">
        <v>1</v>
      </c>
      <c r="U98" s="23">
        <v>356</v>
      </c>
      <c r="V98" s="41">
        <v>1</v>
      </c>
      <c r="W98" s="23">
        <v>39</v>
      </c>
      <c r="X98" s="41">
        <v>1</v>
      </c>
      <c r="Y98" s="23">
        <v>70</v>
      </c>
      <c r="Z98" s="41">
        <v>1</v>
      </c>
      <c r="AA98" s="23">
        <v>868</v>
      </c>
      <c r="AB98" s="41">
        <v>1</v>
      </c>
      <c r="AC98" s="23">
        <v>846</v>
      </c>
      <c r="AD98" s="41">
        <v>1</v>
      </c>
      <c r="AE98" s="23">
        <v>1544</v>
      </c>
      <c r="AF98" s="41">
        <v>1</v>
      </c>
      <c r="AG98" s="23">
        <v>145</v>
      </c>
      <c r="AH98" s="41">
        <v>1</v>
      </c>
      <c r="AI98" s="23">
        <v>548</v>
      </c>
      <c r="AJ98" s="41">
        <v>1</v>
      </c>
      <c r="AK98" s="23">
        <v>704</v>
      </c>
      <c r="AL98" s="41">
        <v>1</v>
      </c>
      <c r="AM98" s="23">
        <v>186</v>
      </c>
      <c r="AN98" s="41">
        <v>1</v>
      </c>
      <c r="AO98" s="23">
        <v>168</v>
      </c>
      <c r="AP98" s="41">
        <v>1</v>
      </c>
      <c r="AQ98" s="23">
        <v>197</v>
      </c>
      <c r="AR98" s="41">
        <v>1</v>
      </c>
      <c r="AS98" s="23">
        <v>334</v>
      </c>
      <c r="AT98" s="41">
        <v>1</v>
      </c>
      <c r="AU98" s="23">
        <v>380</v>
      </c>
      <c r="AV98" s="41">
        <v>1</v>
      </c>
      <c r="AW98" s="23">
        <v>265</v>
      </c>
      <c r="AX98" s="41">
        <v>1</v>
      </c>
      <c r="AY98" s="23">
        <v>371</v>
      </c>
      <c r="AZ98" s="41">
        <v>1</v>
      </c>
    </row>
    <row r="101" spans="1:52" ht="18.75" x14ac:dyDescent="0.25">
      <c r="B101" s="18" t="s">
        <v>188</v>
      </c>
    </row>
    <row r="103" spans="1:52" x14ac:dyDescent="0.25">
      <c r="A103" s="14" t="s">
        <v>189</v>
      </c>
      <c r="B103" s="11" t="s">
        <v>190</v>
      </c>
      <c r="C103" s="39" t="s">
        <v>230</v>
      </c>
      <c r="D103" s="29" t="s">
        <v>15</v>
      </c>
      <c r="E103" s="29" t="s">
        <v>231</v>
      </c>
      <c r="F103" s="29" t="s">
        <v>18</v>
      </c>
      <c r="G103" s="29" t="s">
        <v>19</v>
      </c>
      <c r="H103" s="30" t="s">
        <v>21</v>
      </c>
      <c r="I103" s="30" t="s">
        <v>22</v>
      </c>
      <c r="J103" s="30" t="s">
        <v>23</v>
      </c>
      <c r="K103" s="30" t="s">
        <v>24</v>
      </c>
      <c r="L103" s="30" t="s">
        <v>25</v>
      </c>
      <c r="M103" s="30" t="s">
        <v>26</v>
      </c>
      <c r="N103" s="30" t="s">
        <v>27</v>
      </c>
      <c r="O103" s="32" t="s">
        <v>232</v>
      </c>
      <c r="P103" s="32" t="s">
        <v>233</v>
      </c>
      <c r="Q103" s="33" t="s">
        <v>325</v>
      </c>
      <c r="R103" s="33" t="s">
        <v>235</v>
      </c>
      <c r="S103" s="34" t="s">
        <v>33</v>
      </c>
      <c r="T103" s="34" t="s">
        <v>34</v>
      </c>
      <c r="U103" s="34" t="s">
        <v>35</v>
      </c>
      <c r="V103" s="35" t="s">
        <v>269</v>
      </c>
      <c r="W103" s="35" t="s">
        <v>271</v>
      </c>
      <c r="X103" s="35" t="s">
        <v>273</v>
      </c>
      <c r="Y103" s="35" t="s">
        <v>275</v>
      </c>
      <c r="Z103" s="35" t="s">
        <v>277</v>
      </c>
      <c r="AA103" s="35" t="s">
        <v>241</v>
      </c>
    </row>
    <row r="104" spans="1:52" x14ac:dyDescent="0.25">
      <c r="B104" s="16" t="s">
        <v>191</v>
      </c>
      <c r="C104" s="26" t="s">
        <v>326</v>
      </c>
      <c r="D104" s="26" t="s">
        <v>326</v>
      </c>
      <c r="E104" s="26" t="s">
        <v>326</v>
      </c>
      <c r="F104" s="26" t="s">
        <v>326</v>
      </c>
      <c r="G104" s="26" t="s">
        <v>326</v>
      </c>
      <c r="H104" s="26" t="s">
        <v>326</v>
      </c>
      <c r="I104" s="26" t="s">
        <v>326</v>
      </c>
      <c r="J104" s="26" t="s">
        <v>326</v>
      </c>
      <c r="K104" s="26" t="s">
        <v>326</v>
      </c>
      <c r="L104" s="26" t="s">
        <v>326</v>
      </c>
      <c r="M104" s="26" t="s">
        <v>326</v>
      </c>
      <c r="N104" s="26" t="s">
        <v>326</v>
      </c>
      <c r="O104" s="26" t="s">
        <v>326</v>
      </c>
      <c r="P104" s="26" t="s">
        <v>326</v>
      </c>
      <c r="Q104" s="26" t="s">
        <v>326</v>
      </c>
      <c r="R104" s="26" t="s">
        <v>326</v>
      </c>
      <c r="S104" s="26" t="s">
        <v>326</v>
      </c>
      <c r="T104" s="26" t="s">
        <v>326</v>
      </c>
      <c r="U104" s="26" t="s">
        <v>326</v>
      </c>
      <c r="V104" s="26" t="s">
        <v>326</v>
      </c>
      <c r="W104" s="26" t="s">
        <v>326</v>
      </c>
      <c r="X104" s="26" t="s">
        <v>326</v>
      </c>
      <c r="Y104" s="26" t="s">
        <v>326</v>
      </c>
      <c r="Z104" s="26" t="s">
        <v>326</v>
      </c>
      <c r="AA104" s="26" t="s">
        <v>326</v>
      </c>
    </row>
    <row r="105" spans="1:52" ht="30" x14ac:dyDescent="0.25">
      <c r="B105" s="40" t="s">
        <v>199</v>
      </c>
      <c r="C105" s="41">
        <v>0.83</v>
      </c>
      <c r="D105" s="25">
        <v>0.87</v>
      </c>
      <c r="E105" s="25">
        <v>0.8</v>
      </c>
      <c r="F105" s="25">
        <v>0.8</v>
      </c>
      <c r="G105" s="25">
        <v>0.71</v>
      </c>
      <c r="H105" s="25">
        <v>0.83</v>
      </c>
      <c r="I105" s="25">
        <v>0.83</v>
      </c>
      <c r="J105" s="25">
        <v>0.78</v>
      </c>
      <c r="K105" s="25">
        <v>0.82</v>
      </c>
      <c r="L105" s="25">
        <v>0.91</v>
      </c>
      <c r="M105" s="25">
        <v>0.78</v>
      </c>
      <c r="N105" s="25">
        <v>0.73</v>
      </c>
      <c r="O105" s="25">
        <v>0.82</v>
      </c>
      <c r="P105" s="25">
        <v>0.84</v>
      </c>
      <c r="Q105" s="25">
        <v>0.84</v>
      </c>
      <c r="R105" s="25">
        <v>0.81</v>
      </c>
      <c r="S105" s="25">
        <v>0.82</v>
      </c>
      <c r="T105" s="25">
        <v>0.83</v>
      </c>
      <c r="U105" s="25">
        <v>0.9</v>
      </c>
      <c r="V105" s="25">
        <v>0.71</v>
      </c>
      <c r="W105" s="25">
        <v>0.82</v>
      </c>
      <c r="X105" s="25">
        <v>0.75</v>
      </c>
      <c r="Y105" s="25">
        <v>0.8</v>
      </c>
      <c r="Z105" s="25">
        <v>0.85</v>
      </c>
      <c r="AA105" s="25">
        <v>0.88</v>
      </c>
    </row>
    <row r="106" spans="1:52" ht="30" x14ac:dyDescent="0.25">
      <c r="B106" s="40" t="s">
        <v>200</v>
      </c>
      <c r="C106" s="41">
        <v>0.71</v>
      </c>
      <c r="D106" s="25">
        <v>0.72</v>
      </c>
      <c r="E106" s="25">
        <v>0.74</v>
      </c>
      <c r="F106" s="25">
        <v>0.73</v>
      </c>
      <c r="G106" s="25">
        <v>0.61</v>
      </c>
      <c r="H106" s="25">
        <v>0.69</v>
      </c>
      <c r="I106" s="25">
        <v>0.69</v>
      </c>
      <c r="J106" s="25">
        <v>0.72</v>
      </c>
      <c r="K106" s="25">
        <v>0.73</v>
      </c>
      <c r="L106" s="25">
        <v>0.75</v>
      </c>
      <c r="M106" s="25">
        <v>0.78</v>
      </c>
      <c r="N106" s="25">
        <v>0.62</v>
      </c>
      <c r="O106" s="25">
        <v>0.71</v>
      </c>
      <c r="P106" s="25">
        <v>0.71</v>
      </c>
      <c r="Q106" s="25">
        <v>0.72</v>
      </c>
      <c r="R106" s="25">
        <v>0.67</v>
      </c>
      <c r="S106" s="25">
        <v>0.76</v>
      </c>
      <c r="T106" s="25">
        <v>0.69</v>
      </c>
      <c r="U106" s="25">
        <v>0.76</v>
      </c>
      <c r="V106" s="25">
        <v>0.65</v>
      </c>
      <c r="W106" s="25">
        <v>0.76</v>
      </c>
      <c r="X106" s="25">
        <v>0.72</v>
      </c>
      <c r="Y106" s="25">
        <v>0.73</v>
      </c>
      <c r="Z106" s="25">
        <v>0.75</v>
      </c>
      <c r="AA106" s="25">
        <v>0.67</v>
      </c>
    </row>
    <row r="107" spans="1:52" ht="30" x14ac:dyDescent="0.25">
      <c r="B107" s="40" t="s">
        <v>201</v>
      </c>
      <c r="C107" s="41">
        <v>0.75</v>
      </c>
      <c r="D107" s="25">
        <v>0.75</v>
      </c>
      <c r="E107" s="25">
        <v>0.73</v>
      </c>
      <c r="F107" s="25">
        <v>0.78</v>
      </c>
      <c r="G107" s="25">
        <v>0.73</v>
      </c>
      <c r="H107" s="25">
        <v>0.7</v>
      </c>
      <c r="I107" s="25">
        <v>0.73</v>
      </c>
      <c r="J107" s="25">
        <v>0.79</v>
      </c>
      <c r="K107" s="25">
        <v>0.73</v>
      </c>
      <c r="L107" s="25">
        <v>0.8</v>
      </c>
      <c r="M107" s="25">
        <v>0.56000000000000005</v>
      </c>
      <c r="N107" s="25">
        <v>0.62</v>
      </c>
      <c r="O107" s="25">
        <v>0.73</v>
      </c>
      <c r="P107" s="25">
        <v>0.76</v>
      </c>
      <c r="Q107" s="25">
        <v>0.75</v>
      </c>
      <c r="R107" s="25">
        <v>0.75</v>
      </c>
      <c r="S107" s="25">
        <v>0.67</v>
      </c>
      <c r="T107" s="25">
        <v>0.76</v>
      </c>
      <c r="U107" s="25">
        <v>0.82</v>
      </c>
      <c r="V107" s="25">
        <v>0.71</v>
      </c>
      <c r="W107" s="25">
        <v>0.71</v>
      </c>
      <c r="X107" s="25">
        <v>0.62</v>
      </c>
      <c r="Y107" s="25">
        <v>0.73</v>
      </c>
      <c r="Z107" s="25">
        <v>0.76</v>
      </c>
      <c r="AA107" s="25">
        <v>0.81</v>
      </c>
    </row>
    <row r="108" spans="1:52" ht="30" x14ac:dyDescent="0.25">
      <c r="B108" s="40" t="s">
        <v>202</v>
      </c>
      <c r="C108" s="41">
        <v>0.39</v>
      </c>
      <c r="D108" s="41">
        <v>0.39</v>
      </c>
      <c r="E108" s="41">
        <v>0.4</v>
      </c>
      <c r="F108" s="41">
        <v>0.52</v>
      </c>
      <c r="G108" s="41">
        <v>0.25</v>
      </c>
      <c r="H108" s="41">
        <v>0.44</v>
      </c>
      <c r="I108" s="41">
        <v>0.35</v>
      </c>
      <c r="J108" s="41">
        <v>0.42</v>
      </c>
      <c r="K108" s="41">
        <v>0.52</v>
      </c>
      <c r="L108" s="41">
        <v>0.35</v>
      </c>
      <c r="M108" s="41">
        <v>0.56000000000000005</v>
      </c>
      <c r="N108" s="41">
        <v>0.27</v>
      </c>
      <c r="O108" s="41">
        <v>0.42</v>
      </c>
      <c r="P108" s="41">
        <v>0.36</v>
      </c>
      <c r="Q108" s="41">
        <v>0.38</v>
      </c>
      <c r="R108" s="41">
        <v>0.43</v>
      </c>
      <c r="S108" s="41">
        <v>0.38</v>
      </c>
      <c r="T108" s="41">
        <v>0.4</v>
      </c>
      <c r="U108" s="41">
        <v>0.37</v>
      </c>
      <c r="V108" s="41">
        <v>0.35</v>
      </c>
      <c r="W108" s="41">
        <v>0.47</v>
      </c>
      <c r="X108" s="41">
        <v>0.38</v>
      </c>
      <c r="Y108" s="41">
        <v>0.35</v>
      </c>
      <c r="Z108" s="41">
        <v>0.41</v>
      </c>
      <c r="AA108" s="41">
        <v>0.41</v>
      </c>
    </row>
    <row r="109" spans="1:52" ht="45" x14ac:dyDescent="0.25">
      <c r="B109" s="40" t="s">
        <v>203</v>
      </c>
      <c r="C109" s="41">
        <v>0.5</v>
      </c>
      <c r="D109" s="41">
        <v>0.52</v>
      </c>
      <c r="E109" s="41">
        <v>0.5</v>
      </c>
      <c r="F109" s="41">
        <v>0.45</v>
      </c>
      <c r="G109" s="41">
        <v>0.47</v>
      </c>
      <c r="H109" s="41">
        <v>0.56000000000000005</v>
      </c>
      <c r="I109" s="41">
        <v>0.44</v>
      </c>
      <c r="J109" s="41">
        <v>0.48</v>
      </c>
      <c r="K109" s="41">
        <v>0.7</v>
      </c>
      <c r="L109" s="41">
        <v>0.52</v>
      </c>
      <c r="M109" s="41">
        <v>0.22</v>
      </c>
      <c r="N109" s="41">
        <v>0.42</v>
      </c>
      <c r="O109" s="41">
        <v>0.54</v>
      </c>
      <c r="P109" s="41">
        <v>0.46</v>
      </c>
      <c r="Q109" s="41">
        <v>0.51</v>
      </c>
      <c r="R109" s="41">
        <v>0.47</v>
      </c>
      <c r="S109" s="41">
        <v>0.47</v>
      </c>
      <c r="T109" s="41">
        <v>0.52</v>
      </c>
      <c r="U109" s="41">
        <v>0.45</v>
      </c>
      <c r="V109" s="41">
        <v>0.65</v>
      </c>
      <c r="W109" s="41">
        <v>0.41</v>
      </c>
      <c r="X109" s="41">
        <v>0.59</v>
      </c>
      <c r="Y109" s="41">
        <v>0.45</v>
      </c>
      <c r="Z109" s="41">
        <v>0.49</v>
      </c>
      <c r="AA109" s="41">
        <v>0.5</v>
      </c>
    </row>
    <row r="110" spans="1:52" ht="30" x14ac:dyDescent="0.25">
      <c r="B110" s="40" t="s">
        <v>204</v>
      </c>
      <c r="C110" s="41">
        <v>0.76</v>
      </c>
      <c r="D110" s="41">
        <v>0.8</v>
      </c>
      <c r="E110" s="41">
        <v>0.67</v>
      </c>
      <c r="F110" s="41">
        <v>0.75</v>
      </c>
      <c r="G110" s="41">
        <v>0.72</v>
      </c>
      <c r="H110" s="41">
        <v>0.66</v>
      </c>
      <c r="I110" s="41">
        <v>0.74</v>
      </c>
      <c r="J110" s="41">
        <v>0.76</v>
      </c>
      <c r="K110" s="41">
        <v>0.76</v>
      </c>
      <c r="L110" s="41">
        <v>0.84</v>
      </c>
      <c r="M110" s="41">
        <v>0.67</v>
      </c>
      <c r="N110" s="41">
        <v>0.73</v>
      </c>
      <c r="O110" s="41">
        <v>0.73</v>
      </c>
      <c r="P110" s="41">
        <v>0.78</v>
      </c>
      <c r="Q110" s="41">
        <v>0.79</v>
      </c>
      <c r="R110" s="41">
        <v>0.66</v>
      </c>
      <c r="S110" s="41">
        <v>0.77</v>
      </c>
      <c r="T110" s="41">
        <v>0.75</v>
      </c>
      <c r="U110" s="41">
        <v>0.85</v>
      </c>
      <c r="V110" s="41">
        <v>0.59</v>
      </c>
      <c r="W110" s="41">
        <v>0.82</v>
      </c>
      <c r="X110" s="41">
        <v>0.69</v>
      </c>
      <c r="Y110" s="41">
        <v>0.73</v>
      </c>
      <c r="Z110" s="41">
        <v>0.75</v>
      </c>
      <c r="AA110" s="41">
        <v>0.82</v>
      </c>
    </row>
    <row r="111" spans="1:52" ht="30" x14ac:dyDescent="0.25">
      <c r="B111" s="40" t="s">
        <v>205</v>
      </c>
      <c r="C111" s="41">
        <v>0.68</v>
      </c>
      <c r="D111" s="41">
        <v>0.68</v>
      </c>
      <c r="E111" s="41">
        <v>0.69</v>
      </c>
      <c r="F111" s="41">
        <v>0.56999999999999995</v>
      </c>
      <c r="G111" s="41">
        <v>0.74</v>
      </c>
      <c r="H111" s="41">
        <v>0.63</v>
      </c>
      <c r="I111" s="41">
        <v>0.69</v>
      </c>
      <c r="J111" s="41">
        <v>0.68</v>
      </c>
      <c r="K111" s="41">
        <v>0.76</v>
      </c>
      <c r="L111" s="41">
        <v>0.69</v>
      </c>
      <c r="M111" s="41">
        <v>0.44</v>
      </c>
      <c r="N111" s="41">
        <v>0.65</v>
      </c>
      <c r="O111" s="41">
        <v>0.7</v>
      </c>
      <c r="P111" s="41">
        <v>0.65</v>
      </c>
      <c r="Q111" s="41">
        <v>0.69</v>
      </c>
      <c r="R111" s="41">
        <v>0.63</v>
      </c>
      <c r="S111" s="41">
        <v>0.72</v>
      </c>
      <c r="T111" s="41">
        <v>0.69</v>
      </c>
      <c r="U111" s="41">
        <v>0.68</v>
      </c>
      <c r="V111" s="41">
        <v>0.41</v>
      </c>
      <c r="W111" s="41">
        <v>0.53</v>
      </c>
      <c r="X111" s="41">
        <v>0.68</v>
      </c>
      <c r="Y111" s="41">
        <v>0.69</v>
      </c>
      <c r="Z111" s="41">
        <v>0.7</v>
      </c>
      <c r="AA111" s="41">
        <v>0.68</v>
      </c>
    </row>
    <row r="112" spans="1:52" x14ac:dyDescent="0.25">
      <c r="B112" s="40" t="s">
        <v>206</v>
      </c>
      <c r="C112" s="41">
        <v>0.88</v>
      </c>
      <c r="D112" s="41">
        <v>0.89</v>
      </c>
      <c r="E112" s="41">
        <v>0.82</v>
      </c>
      <c r="F112" s="41">
        <v>0.9</v>
      </c>
      <c r="G112" s="41">
        <v>0.89</v>
      </c>
      <c r="H112" s="41">
        <v>0.84</v>
      </c>
      <c r="I112" s="41">
        <v>0.86</v>
      </c>
      <c r="J112" s="41">
        <v>0.9</v>
      </c>
      <c r="K112" s="41">
        <v>0.85</v>
      </c>
      <c r="L112" s="41">
        <v>0.93</v>
      </c>
      <c r="M112" s="41">
        <v>0.78</v>
      </c>
      <c r="N112" s="41">
        <v>0.81</v>
      </c>
      <c r="O112" s="41">
        <v>0.86</v>
      </c>
      <c r="P112" s="41">
        <v>0.89</v>
      </c>
      <c r="Q112" s="41">
        <v>0.88</v>
      </c>
      <c r="R112" s="41">
        <v>0.85</v>
      </c>
      <c r="S112" s="41">
        <v>0.9</v>
      </c>
      <c r="T112" s="41">
        <v>0.89</v>
      </c>
      <c r="U112" s="41">
        <v>0.85</v>
      </c>
      <c r="V112" s="41">
        <v>0.71</v>
      </c>
      <c r="W112" s="41">
        <v>0.94</v>
      </c>
      <c r="X112" s="41">
        <v>0.78</v>
      </c>
      <c r="Y112" s="41">
        <v>0.88</v>
      </c>
      <c r="Z112" s="41">
        <v>0.9</v>
      </c>
      <c r="AA112" s="41">
        <v>0.9</v>
      </c>
    </row>
    <row r="113" spans="1:28" x14ac:dyDescent="0.25">
      <c r="B113" s="40" t="s">
        <v>207</v>
      </c>
      <c r="C113" s="41">
        <v>0.67</v>
      </c>
      <c r="D113" s="41">
        <v>0.67</v>
      </c>
      <c r="E113" s="41">
        <v>0.68</v>
      </c>
      <c r="F113" s="41">
        <v>0.63</v>
      </c>
      <c r="G113" s="41">
        <v>0.67</v>
      </c>
      <c r="H113" s="41">
        <v>0.63</v>
      </c>
      <c r="I113" s="41">
        <v>0.68</v>
      </c>
      <c r="J113" s="41">
        <v>0.69</v>
      </c>
      <c r="K113" s="41">
        <v>0.57999999999999996</v>
      </c>
      <c r="L113" s="41">
        <v>0.69</v>
      </c>
      <c r="M113" s="41">
        <v>0.44</v>
      </c>
      <c r="N113" s="41">
        <v>0.73</v>
      </c>
      <c r="O113" s="41">
        <v>0.66</v>
      </c>
      <c r="P113" s="41">
        <v>0.68</v>
      </c>
      <c r="Q113" s="41">
        <v>0.69</v>
      </c>
      <c r="R113" s="41">
        <v>0.6</v>
      </c>
      <c r="S113" s="41">
        <v>0.66</v>
      </c>
      <c r="T113" s="41">
        <v>0.68</v>
      </c>
      <c r="U113" s="41">
        <v>0.68</v>
      </c>
      <c r="V113" s="41">
        <v>0.59</v>
      </c>
      <c r="W113" s="41">
        <v>0.82</v>
      </c>
      <c r="X113" s="41">
        <v>0.65</v>
      </c>
      <c r="Y113" s="41">
        <v>0.66</v>
      </c>
      <c r="Z113" s="41">
        <v>0.67</v>
      </c>
      <c r="AA113" s="41">
        <v>0.67</v>
      </c>
    </row>
    <row r="114" spans="1:28" ht="30" x14ac:dyDescent="0.25">
      <c r="B114" s="40" t="s">
        <v>208</v>
      </c>
      <c r="C114" s="41">
        <v>0.71</v>
      </c>
      <c r="D114" s="41">
        <v>0.72</v>
      </c>
      <c r="E114" s="41">
        <v>0.74</v>
      </c>
      <c r="F114" s="41">
        <v>0.76</v>
      </c>
      <c r="G114" s="41">
        <v>0.62</v>
      </c>
      <c r="H114" s="41">
        <v>0.65</v>
      </c>
      <c r="I114" s="41">
        <v>0.7</v>
      </c>
      <c r="J114" s="41">
        <v>0.75</v>
      </c>
      <c r="K114" s="41">
        <v>0.79</v>
      </c>
      <c r="L114" s="41">
        <v>0.74</v>
      </c>
      <c r="M114" s="41">
        <v>0.33</v>
      </c>
      <c r="N114" s="41">
        <v>0.73</v>
      </c>
      <c r="O114" s="41">
        <v>0.7</v>
      </c>
      <c r="P114" s="41">
        <v>0.73</v>
      </c>
      <c r="Q114" s="41">
        <v>0.74</v>
      </c>
      <c r="R114" s="41">
        <v>0.65</v>
      </c>
      <c r="S114" s="41">
        <v>0.7</v>
      </c>
      <c r="T114" s="41">
        <v>0.71</v>
      </c>
      <c r="U114" s="41">
        <v>0.77</v>
      </c>
      <c r="V114" s="41">
        <v>0.65</v>
      </c>
      <c r="W114" s="41">
        <v>0.76</v>
      </c>
      <c r="X114" s="41">
        <v>0.71</v>
      </c>
      <c r="Y114" s="41">
        <v>0.69</v>
      </c>
      <c r="Z114" s="41">
        <v>0.7</v>
      </c>
      <c r="AA114" s="41">
        <v>0.74</v>
      </c>
    </row>
    <row r="115" spans="1:28" x14ac:dyDescent="0.25">
      <c r="B115" s="40" t="s">
        <v>209</v>
      </c>
      <c r="C115" s="41">
        <v>0.88</v>
      </c>
      <c r="D115" s="41">
        <v>0.92</v>
      </c>
      <c r="E115" s="41">
        <v>0.82</v>
      </c>
      <c r="F115" s="41">
        <v>0.84</v>
      </c>
      <c r="G115" s="41">
        <v>0.82</v>
      </c>
      <c r="H115" s="41">
        <v>0.88</v>
      </c>
      <c r="I115" s="41">
        <v>0.88</v>
      </c>
      <c r="J115" s="41">
        <v>0.86</v>
      </c>
      <c r="K115" s="41">
        <v>0.88</v>
      </c>
      <c r="L115" s="41">
        <v>0.93</v>
      </c>
      <c r="M115" s="41">
        <v>0.56000000000000005</v>
      </c>
      <c r="N115" s="41">
        <v>0.85</v>
      </c>
      <c r="O115" s="41">
        <v>0.85</v>
      </c>
      <c r="P115" s="41">
        <v>0.92</v>
      </c>
      <c r="Q115" s="41">
        <v>0.9</v>
      </c>
      <c r="R115" s="41">
        <v>0.82</v>
      </c>
      <c r="S115" s="41">
        <v>0.89</v>
      </c>
      <c r="T115" s="41">
        <v>0.88</v>
      </c>
      <c r="U115" s="41">
        <v>0.92</v>
      </c>
      <c r="V115" s="41">
        <v>0.76</v>
      </c>
      <c r="W115" s="41">
        <v>0.82</v>
      </c>
      <c r="X115" s="41">
        <v>0.87</v>
      </c>
      <c r="Y115" s="41">
        <v>0.86</v>
      </c>
      <c r="Z115" s="41">
        <v>0.89</v>
      </c>
      <c r="AA115" s="41">
        <v>0.91</v>
      </c>
    </row>
    <row r="116" spans="1:28" x14ac:dyDescent="0.25">
      <c r="B116" s="40" t="s">
        <v>210</v>
      </c>
      <c r="C116" s="41">
        <v>0.73</v>
      </c>
      <c r="D116" s="41">
        <v>0.71</v>
      </c>
      <c r="E116" s="41">
        <v>0.72</v>
      </c>
      <c r="F116" s="41">
        <v>0.8</v>
      </c>
      <c r="G116" s="41">
        <v>0.75</v>
      </c>
      <c r="H116" s="41">
        <v>0.75</v>
      </c>
      <c r="I116" s="41">
        <v>0.78</v>
      </c>
      <c r="J116" s="41">
        <v>0.77</v>
      </c>
      <c r="K116" s="41">
        <v>0.85</v>
      </c>
      <c r="L116" s="41">
        <v>0.62</v>
      </c>
      <c r="M116" s="41">
        <v>0.67</v>
      </c>
      <c r="N116" s="41">
        <v>0.56000000000000005</v>
      </c>
      <c r="O116" s="41">
        <v>0.7</v>
      </c>
      <c r="P116" s="41">
        <v>0.76</v>
      </c>
      <c r="Q116" s="41">
        <v>0.73</v>
      </c>
      <c r="R116" s="41">
        <v>0.7</v>
      </c>
      <c r="S116" s="41">
        <v>0.75</v>
      </c>
      <c r="T116" s="41">
        <v>0.74</v>
      </c>
      <c r="U116" s="41">
        <v>0.65</v>
      </c>
      <c r="V116" s="41">
        <v>0.65</v>
      </c>
      <c r="W116" s="41">
        <v>0.94</v>
      </c>
      <c r="X116" s="41">
        <v>0.69</v>
      </c>
      <c r="Y116" s="41">
        <v>0.74</v>
      </c>
      <c r="Z116" s="41">
        <v>0.75</v>
      </c>
      <c r="AA116" s="41">
        <v>0.7</v>
      </c>
    </row>
    <row r="117" spans="1:28" x14ac:dyDescent="0.25">
      <c r="B117" s="40" t="s">
        <v>211</v>
      </c>
      <c r="C117" s="41">
        <v>0.52</v>
      </c>
      <c r="D117" s="41">
        <v>0.52</v>
      </c>
      <c r="E117" s="41">
        <v>0.57999999999999996</v>
      </c>
      <c r="F117" s="41">
        <v>0.55000000000000004</v>
      </c>
      <c r="G117" s="41">
        <v>0.4</v>
      </c>
      <c r="H117" s="41">
        <v>0.57999999999999996</v>
      </c>
      <c r="I117" s="41">
        <v>0.53</v>
      </c>
      <c r="J117" s="41">
        <v>0.57999999999999996</v>
      </c>
      <c r="K117" s="41">
        <v>0.64</v>
      </c>
      <c r="L117" s="41">
        <v>0.43</v>
      </c>
      <c r="M117" s="41">
        <v>0.33</v>
      </c>
      <c r="N117" s="41">
        <v>0.42</v>
      </c>
      <c r="O117" s="41">
        <v>0.54</v>
      </c>
      <c r="P117" s="41">
        <v>0.51</v>
      </c>
      <c r="Q117" s="41">
        <v>0.53</v>
      </c>
      <c r="R117" s="41">
        <v>0.5</v>
      </c>
      <c r="S117" s="41">
        <v>0.57999999999999996</v>
      </c>
      <c r="T117" s="41">
        <v>0.51</v>
      </c>
      <c r="U117" s="41">
        <v>0.47</v>
      </c>
      <c r="V117" s="41">
        <v>0.53</v>
      </c>
      <c r="W117" s="41">
        <v>0.65</v>
      </c>
      <c r="X117" s="41">
        <v>0.52</v>
      </c>
      <c r="Y117" s="41">
        <v>0.56999999999999995</v>
      </c>
      <c r="Z117" s="41">
        <v>0.5</v>
      </c>
      <c r="AA117" s="41">
        <v>0.49</v>
      </c>
    </row>
    <row r="118" spans="1:28" ht="30" x14ac:dyDescent="0.25">
      <c r="B118" s="40" t="s">
        <v>212</v>
      </c>
      <c r="C118" s="41">
        <v>0.64</v>
      </c>
      <c r="D118" s="41">
        <v>0.64</v>
      </c>
      <c r="E118" s="41">
        <v>0.7</v>
      </c>
      <c r="F118" s="41">
        <v>0.59</v>
      </c>
      <c r="G118" s="41">
        <v>0.56999999999999995</v>
      </c>
      <c r="H118" s="41">
        <v>0.59</v>
      </c>
      <c r="I118" s="41">
        <v>0.64</v>
      </c>
      <c r="J118" s="41">
        <v>0.62</v>
      </c>
      <c r="K118" s="41">
        <v>0.67</v>
      </c>
      <c r="L118" s="41">
        <v>0.72</v>
      </c>
      <c r="M118" s="41">
        <v>0.33</v>
      </c>
      <c r="N118" s="41">
        <v>0.62</v>
      </c>
      <c r="O118" s="41">
        <v>0.63</v>
      </c>
      <c r="P118" s="41">
        <v>0.65</v>
      </c>
      <c r="Q118" s="41">
        <v>0.68</v>
      </c>
      <c r="R118" s="41">
        <v>0.53</v>
      </c>
      <c r="S118" s="41">
        <v>0.6</v>
      </c>
      <c r="T118" s="41">
        <v>0.67</v>
      </c>
      <c r="U118" s="41">
        <v>0.67</v>
      </c>
      <c r="V118" s="41">
        <v>0.53</v>
      </c>
      <c r="W118" s="41">
        <v>0.65</v>
      </c>
      <c r="X118" s="41">
        <v>0.61</v>
      </c>
      <c r="Y118" s="41">
        <v>0.6</v>
      </c>
      <c r="Z118" s="41">
        <v>0.66</v>
      </c>
      <c r="AA118" s="41">
        <v>0.68</v>
      </c>
    </row>
    <row r="119" spans="1:28" x14ac:dyDescent="0.25">
      <c r="B119" s="40" t="s">
        <v>213</v>
      </c>
      <c r="C119" s="41">
        <v>0.69</v>
      </c>
      <c r="D119" s="41">
        <v>0.73</v>
      </c>
      <c r="E119" s="41">
        <v>0.61</v>
      </c>
      <c r="F119" s="41">
        <v>0.59</v>
      </c>
      <c r="G119" s="41">
        <v>0.75</v>
      </c>
      <c r="H119" s="41">
        <v>0.77</v>
      </c>
      <c r="I119" s="41">
        <v>0.68</v>
      </c>
      <c r="J119" s="41">
        <v>0.66</v>
      </c>
      <c r="K119" s="41">
        <v>0.7</v>
      </c>
      <c r="L119" s="41">
        <v>0.71</v>
      </c>
      <c r="M119" s="41">
        <v>0.33</v>
      </c>
      <c r="N119" s="41">
        <v>0.62</v>
      </c>
      <c r="O119" s="41">
        <v>0.66</v>
      </c>
      <c r="P119" s="41">
        <v>0.73</v>
      </c>
      <c r="Q119" s="41">
        <v>0.69</v>
      </c>
      <c r="R119" s="41">
        <v>0.69</v>
      </c>
      <c r="S119" s="41">
        <v>0.62</v>
      </c>
      <c r="T119" s="41">
        <v>0.73</v>
      </c>
      <c r="U119" s="41">
        <v>0.64</v>
      </c>
      <c r="V119" s="41">
        <v>0.59</v>
      </c>
      <c r="W119" s="41">
        <v>0.82</v>
      </c>
      <c r="X119" s="41">
        <v>0.63</v>
      </c>
      <c r="Y119" s="41">
        <v>0.62</v>
      </c>
      <c r="Z119" s="41">
        <v>0.69</v>
      </c>
      <c r="AA119" s="41">
        <v>0.76</v>
      </c>
    </row>
    <row r="120" spans="1:28" x14ac:dyDescent="0.25">
      <c r="B120" s="40" t="s">
        <v>214</v>
      </c>
      <c r="C120" s="41">
        <v>0.67</v>
      </c>
      <c r="D120" s="41">
        <v>0.69</v>
      </c>
      <c r="E120" s="41">
        <v>0.64</v>
      </c>
      <c r="F120" s="41">
        <v>0.67</v>
      </c>
      <c r="G120" s="41">
        <v>0.67</v>
      </c>
      <c r="H120" s="41">
        <v>0.68</v>
      </c>
      <c r="I120" s="41">
        <v>0.65</v>
      </c>
      <c r="J120" s="41">
        <v>0.74</v>
      </c>
      <c r="K120" s="41">
        <v>0.73</v>
      </c>
      <c r="L120" s="41">
        <v>0.66</v>
      </c>
      <c r="M120" s="41">
        <v>0.22</v>
      </c>
      <c r="N120" s="41">
        <v>0.5</v>
      </c>
      <c r="O120" s="41">
        <v>0.68</v>
      </c>
      <c r="P120" s="41">
        <v>0.67</v>
      </c>
      <c r="Q120" s="41">
        <v>0.68</v>
      </c>
      <c r="R120" s="41">
        <v>0.65</v>
      </c>
      <c r="S120" s="41">
        <v>0.7</v>
      </c>
      <c r="T120" s="41">
        <v>0.68</v>
      </c>
      <c r="U120" s="41">
        <v>0.62</v>
      </c>
      <c r="V120" s="41">
        <v>0.71</v>
      </c>
      <c r="W120" s="41">
        <v>0.82</v>
      </c>
      <c r="X120" s="41">
        <v>0.6</v>
      </c>
      <c r="Y120" s="41">
        <v>0.65</v>
      </c>
      <c r="Z120" s="41">
        <v>0.7</v>
      </c>
      <c r="AA120" s="41">
        <v>0.68</v>
      </c>
    </row>
    <row r="121" spans="1:28" ht="30" x14ac:dyDescent="0.25">
      <c r="B121" s="40" t="s">
        <v>215</v>
      </c>
      <c r="C121" s="41">
        <v>0.53</v>
      </c>
      <c r="D121" s="41">
        <v>0.52</v>
      </c>
      <c r="E121" s="41">
        <v>0.6</v>
      </c>
      <c r="F121" s="41">
        <v>0.53</v>
      </c>
      <c r="G121" s="41">
        <v>0.43</v>
      </c>
      <c r="H121" s="41">
        <v>0.57999999999999996</v>
      </c>
      <c r="I121" s="41">
        <v>0.57999999999999996</v>
      </c>
      <c r="J121" s="41">
        <v>0.56000000000000005</v>
      </c>
      <c r="K121" s="41">
        <v>0.7</v>
      </c>
      <c r="L121" s="41">
        <v>0.43</v>
      </c>
      <c r="M121" s="41">
        <v>0.33</v>
      </c>
      <c r="N121" s="41">
        <v>0.31</v>
      </c>
      <c r="O121" s="41">
        <v>0.55000000000000004</v>
      </c>
      <c r="P121" s="41">
        <v>0.51</v>
      </c>
      <c r="Q121" s="41">
        <v>0.54</v>
      </c>
      <c r="R121" s="41">
        <v>0.49</v>
      </c>
      <c r="S121" s="41">
        <v>0.59</v>
      </c>
      <c r="T121" s="41">
        <v>0.53</v>
      </c>
      <c r="U121" s="41">
        <v>0.45</v>
      </c>
      <c r="V121" s="41">
        <v>0.41</v>
      </c>
      <c r="W121" s="41">
        <v>0.53</v>
      </c>
      <c r="X121" s="41">
        <v>0.55000000000000004</v>
      </c>
      <c r="Y121" s="41">
        <v>0.59</v>
      </c>
      <c r="Z121" s="41">
        <v>0.52</v>
      </c>
      <c r="AA121" s="41">
        <v>0.49</v>
      </c>
    </row>
    <row r="124" spans="1:28" ht="45" x14ac:dyDescent="0.25">
      <c r="A124" s="14" t="s">
        <v>217</v>
      </c>
      <c r="B124" s="11" t="s">
        <v>218</v>
      </c>
      <c r="C124" s="49" t="s">
        <v>230</v>
      </c>
      <c r="D124" s="49"/>
      <c r="E124" s="42" t="s">
        <v>15</v>
      </c>
      <c r="F124" s="42" t="s">
        <v>231</v>
      </c>
      <c r="G124" s="42" t="s">
        <v>18</v>
      </c>
      <c r="H124" s="42" t="s">
        <v>19</v>
      </c>
      <c r="I124" s="30" t="s">
        <v>21</v>
      </c>
      <c r="J124" s="30" t="s">
        <v>22</v>
      </c>
      <c r="K124" s="30" t="s">
        <v>23</v>
      </c>
      <c r="L124" s="30" t="s">
        <v>24</v>
      </c>
      <c r="M124" s="30" t="s">
        <v>25</v>
      </c>
      <c r="N124" s="30" t="s">
        <v>26</v>
      </c>
      <c r="O124" s="30" t="s">
        <v>27</v>
      </c>
      <c r="P124" s="32" t="s">
        <v>232</v>
      </c>
      <c r="Q124" s="32" t="s">
        <v>233</v>
      </c>
      <c r="R124" s="33" t="s">
        <v>325</v>
      </c>
      <c r="S124" s="33" t="s">
        <v>235</v>
      </c>
      <c r="T124" s="34" t="s">
        <v>33</v>
      </c>
      <c r="U124" s="34" t="s">
        <v>34</v>
      </c>
      <c r="V124" s="34" t="s">
        <v>35</v>
      </c>
      <c r="W124" s="35" t="s">
        <v>269</v>
      </c>
      <c r="X124" s="35" t="s">
        <v>271</v>
      </c>
      <c r="Y124" s="35" t="s">
        <v>273</v>
      </c>
      <c r="Z124" s="35" t="s">
        <v>275</v>
      </c>
      <c r="AA124" s="35" t="s">
        <v>277</v>
      </c>
      <c r="AB124" s="35" t="s">
        <v>241</v>
      </c>
    </row>
    <row r="125" spans="1:28" x14ac:dyDescent="0.25">
      <c r="C125" s="26" t="s">
        <v>95</v>
      </c>
      <c r="D125" s="26" t="s">
        <v>243</v>
      </c>
      <c r="E125" s="26" t="s">
        <v>243</v>
      </c>
      <c r="F125" s="26" t="s">
        <v>243</v>
      </c>
      <c r="G125" s="26" t="s">
        <v>243</v>
      </c>
      <c r="H125" s="26" t="s">
        <v>243</v>
      </c>
      <c r="I125" s="26" t="s">
        <v>243</v>
      </c>
      <c r="J125" s="26" t="s">
        <v>243</v>
      </c>
      <c r="K125" s="26" t="s">
        <v>243</v>
      </c>
      <c r="L125" s="26" t="s">
        <v>243</v>
      </c>
      <c r="M125" s="26" t="s">
        <v>243</v>
      </c>
      <c r="N125" s="26" t="s">
        <v>243</v>
      </c>
      <c r="O125" s="26" t="s">
        <v>243</v>
      </c>
      <c r="P125" s="26" t="s">
        <v>243</v>
      </c>
      <c r="Q125" s="26" t="s">
        <v>243</v>
      </c>
      <c r="R125" s="26" t="s">
        <v>243</v>
      </c>
      <c r="S125" s="26" t="s">
        <v>243</v>
      </c>
      <c r="T125" s="26" t="s">
        <v>243</v>
      </c>
      <c r="U125" s="26" t="s">
        <v>243</v>
      </c>
      <c r="V125" s="26" t="s">
        <v>243</v>
      </c>
      <c r="W125" s="26" t="s">
        <v>243</v>
      </c>
      <c r="X125" s="26" t="s">
        <v>243</v>
      </c>
      <c r="Y125" s="26" t="s">
        <v>243</v>
      </c>
      <c r="Z125" s="26" t="s">
        <v>243</v>
      </c>
      <c r="AA125" s="26" t="s">
        <v>243</v>
      </c>
      <c r="AB125" s="26" t="s">
        <v>243</v>
      </c>
    </row>
    <row r="126" spans="1:28" x14ac:dyDescent="0.25">
      <c r="B126" s="24" t="s">
        <v>5</v>
      </c>
      <c r="C126" s="23">
        <v>423</v>
      </c>
      <c r="D126" s="41">
        <f>C126/$C$128</f>
        <v>0.80265654648956353</v>
      </c>
      <c r="E126" s="41">
        <v>0.82</v>
      </c>
      <c r="F126" s="41">
        <v>0.8</v>
      </c>
      <c r="G126" s="41">
        <v>0.86</v>
      </c>
      <c r="H126" s="41">
        <v>0.69</v>
      </c>
      <c r="I126" s="41">
        <v>0.79</v>
      </c>
      <c r="J126" s="41">
        <v>0.79</v>
      </c>
      <c r="K126" s="41">
        <v>0.8</v>
      </c>
      <c r="L126" s="41">
        <v>0.81</v>
      </c>
      <c r="M126" s="41">
        <v>0.83</v>
      </c>
      <c r="N126" s="41">
        <v>0.78</v>
      </c>
      <c r="O126" s="41">
        <v>0.77</v>
      </c>
      <c r="P126" s="41">
        <v>0.82</v>
      </c>
      <c r="Q126" s="41">
        <v>0.79</v>
      </c>
      <c r="R126" s="41">
        <v>0.83</v>
      </c>
      <c r="S126" s="41">
        <v>0.7</v>
      </c>
      <c r="T126" s="41">
        <v>0.82</v>
      </c>
      <c r="U126" s="41">
        <v>0.79</v>
      </c>
      <c r="V126" s="41">
        <v>0.82</v>
      </c>
      <c r="W126" s="41">
        <v>0.82</v>
      </c>
      <c r="X126" s="41">
        <v>0.94</v>
      </c>
      <c r="Y126" s="41">
        <v>0.75</v>
      </c>
      <c r="Z126" s="41">
        <v>0.79</v>
      </c>
      <c r="AA126" s="41">
        <v>0.85</v>
      </c>
      <c r="AB126" s="41">
        <v>0.79</v>
      </c>
    </row>
    <row r="127" spans="1:28" x14ac:dyDescent="0.25">
      <c r="B127" s="24" t="s">
        <v>3</v>
      </c>
      <c r="C127" s="23">
        <v>104</v>
      </c>
      <c r="D127" s="41">
        <f>C127/$C$128</f>
        <v>0.19734345351043645</v>
      </c>
      <c r="E127" s="41">
        <v>0.18</v>
      </c>
      <c r="F127" s="41">
        <v>0.2</v>
      </c>
      <c r="G127" s="41">
        <v>0.14000000000000001</v>
      </c>
      <c r="H127" s="41">
        <v>0.31</v>
      </c>
      <c r="I127" s="41">
        <v>0.21</v>
      </c>
      <c r="J127" s="41">
        <v>0.21</v>
      </c>
      <c r="K127" s="41">
        <v>0.2</v>
      </c>
      <c r="L127" s="41">
        <v>0.19</v>
      </c>
      <c r="M127" s="41">
        <v>0.17</v>
      </c>
      <c r="N127" s="41">
        <v>0.22</v>
      </c>
      <c r="O127" s="41">
        <v>0.23</v>
      </c>
      <c r="P127" s="41">
        <v>0.18</v>
      </c>
      <c r="Q127" s="41">
        <v>0.21</v>
      </c>
      <c r="R127" s="41">
        <v>0.17</v>
      </c>
      <c r="S127" s="41">
        <v>0.3</v>
      </c>
      <c r="T127" s="41">
        <v>0.18</v>
      </c>
      <c r="U127" s="41">
        <v>0.21</v>
      </c>
      <c r="V127" s="41">
        <v>0.18</v>
      </c>
      <c r="W127" s="41">
        <v>0.18</v>
      </c>
      <c r="X127" s="41">
        <v>0.06</v>
      </c>
      <c r="Y127" s="41">
        <v>0.25</v>
      </c>
      <c r="Z127" s="41">
        <v>0.21</v>
      </c>
      <c r="AA127" s="41">
        <v>0.15</v>
      </c>
      <c r="AB127" s="41">
        <v>0.21</v>
      </c>
    </row>
    <row r="128" spans="1:28" x14ac:dyDescent="0.25">
      <c r="B128" s="24" t="s">
        <v>122</v>
      </c>
      <c r="C128" s="23">
        <v>527</v>
      </c>
      <c r="D128" s="41">
        <f>C128/$C$128</f>
        <v>1</v>
      </c>
      <c r="E128" s="41">
        <v>1</v>
      </c>
      <c r="F128" s="41">
        <v>1</v>
      </c>
      <c r="G128" s="41">
        <v>1</v>
      </c>
      <c r="H128" s="41">
        <v>1</v>
      </c>
      <c r="I128" s="41">
        <v>1</v>
      </c>
      <c r="J128" s="41">
        <v>1</v>
      </c>
      <c r="K128" s="41">
        <v>1</v>
      </c>
      <c r="L128" s="41">
        <v>1</v>
      </c>
      <c r="M128" s="41">
        <v>1</v>
      </c>
      <c r="N128" s="41">
        <v>1</v>
      </c>
      <c r="O128" s="41">
        <v>1</v>
      </c>
      <c r="P128" s="41">
        <v>1</v>
      </c>
      <c r="Q128" s="41">
        <v>1</v>
      </c>
      <c r="R128" s="41">
        <v>1</v>
      </c>
      <c r="S128" s="41">
        <v>1</v>
      </c>
      <c r="T128" s="41">
        <v>1</v>
      </c>
      <c r="U128" s="41">
        <v>1</v>
      </c>
      <c r="V128" s="41">
        <v>1</v>
      </c>
      <c r="W128" s="41">
        <v>1</v>
      </c>
      <c r="X128" s="41">
        <v>1</v>
      </c>
      <c r="Y128" s="41">
        <v>1</v>
      </c>
      <c r="Z128" s="41">
        <v>1</v>
      </c>
      <c r="AA128" s="41">
        <v>1</v>
      </c>
      <c r="AB128" s="41">
        <v>1</v>
      </c>
    </row>
  </sheetData>
  <mergeCells count="128">
    <mergeCell ref="C124:D124"/>
    <mergeCell ref="AM94:AN94"/>
    <mergeCell ref="AO94:AP94"/>
    <mergeCell ref="AQ94:AR94"/>
    <mergeCell ref="AS94:AT94"/>
    <mergeCell ref="AU94:AV94"/>
    <mergeCell ref="AW94:AX94"/>
    <mergeCell ref="AA94:AB94"/>
    <mergeCell ref="AC94:AD94"/>
    <mergeCell ref="AE94:AF94"/>
    <mergeCell ref="AG94:AH94"/>
    <mergeCell ref="AI94:AJ94"/>
    <mergeCell ref="AK94:AL94"/>
    <mergeCell ref="O94:P94"/>
    <mergeCell ref="Q94:R94"/>
    <mergeCell ref="S94:T94"/>
    <mergeCell ref="U94:V94"/>
    <mergeCell ref="W94:X94"/>
    <mergeCell ref="Y94:Z94"/>
    <mergeCell ref="AS86:AT86"/>
    <mergeCell ref="AU86:AV86"/>
    <mergeCell ref="AW86:AX86"/>
    <mergeCell ref="AY86:AZ86"/>
    <mergeCell ref="C94:D94"/>
    <mergeCell ref="E94:F94"/>
    <mergeCell ref="G94:H94"/>
    <mergeCell ref="I94:J94"/>
    <mergeCell ref="K94:L94"/>
    <mergeCell ref="M94:N94"/>
    <mergeCell ref="AG86:AH86"/>
    <mergeCell ref="AI86:AJ86"/>
    <mergeCell ref="AK86:AL86"/>
    <mergeCell ref="AM86:AN86"/>
    <mergeCell ref="AO86:AP86"/>
    <mergeCell ref="AQ86:AR86"/>
    <mergeCell ref="U86:V86"/>
    <mergeCell ref="W86:X86"/>
    <mergeCell ref="Y86:Z86"/>
    <mergeCell ref="AA86:AB86"/>
    <mergeCell ref="AC86:AD86"/>
    <mergeCell ref="AE86:AF86"/>
    <mergeCell ref="AY94:AZ94"/>
    <mergeCell ref="AY73:AZ73"/>
    <mergeCell ref="C86:D86"/>
    <mergeCell ref="E86:F86"/>
    <mergeCell ref="G86:H86"/>
    <mergeCell ref="I86:J86"/>
    <mergeCell ref="K86:L86"/>
    <mergeCell ref="M86:N86"/>
    <mergeCell ref="O86:P86"/>
    <mergeCell ref="Q86:R86"/>
    <mergeCell ref="S86:T86"/>
    <mergeCell ref="AM73:AN73"/>
    <mergeCell ref="AO73:AP73"/>
    <mergeCell ref="AQ73:AR73"/>
    <mergeCell ref="AS73:AT73"/>
    <mergeCell ref="AU73:AV73"/>
    <mergeCell ref="AW73:AX73"/>
    <mergeCell ref="AA73:AB73"/>
    <mergeCell ref="AC73:AD73"/>
    <mergeCell ref="AE73:AF73"/>
    <mergeCell ref="AG73:AH73"/>
    <mergeCell ref="AI73:AJ73"/>
    <mergeCell ref="AK73:AL73"/>
    <mergeCell ref="O73:P73"/>
    <mergeCell ref="Q73:R73"/>
    <mergeCell ref="AM63:AN63"/>
    <mergeCell ref="S73:T73"/>
    <mergeCell ref="U73:V73"/>
    <mergeCell ref="W73:X73"/>
    <mergeCell ref="Y73:Z73"/>
    <mergeCell ref="C73:D73"/>
    <mergeCell ref="E73:F73"/>
    <mergeCell ref="G73:H73"/>
    <mergeCell ref="I73:J73"/>
    <mergeCell ref="K73:L73"/>
    <mergeCell ref="M73:N73"/>
    <mergeCell ref="AY8:AZ8"/>
    <mergeCell ref="C18:E18"/>
    <mergeCell ref="F18:G18"/>
    <mergeCell ref="C63:D63"/>
    <mergeCell ref="E63:F63"/>
    <mergeCell ref="G63:H63"/>
    <mergeCell ref="I63:J63"/>
    <mergeCell ref="K63:L63"/>
    <mergeCell ref="M63:N63"/>
    <mergeCell ref="O63:P63"/>
    <mergeCell ref="AM8:AN8"/>
    <mergeCell ref="AO8:AP8"/>
    <mergeCell ref="AQ8:AR8"/>
    <mergeCell ref="AS8:AT8"/>
    <mergeCell ref="AU8:AV8"/>
    <mergeCell ref="AW8:AX8"/>
    <mergeCell ref="AA8:AB8"/>
    <mergeCell ref="AC8:AD8"/>
    <mergeCell ref="AO63:AP63"/>
    <mergeCell ref="AQ63:AR63"/>
    <mergeCell ref="AS63:AT63"/>
    <mergeCell ref="AU63:AV63"/>
    <mergeCell ref="AW63:AX63"/>
    <mergeCell ref="AY63:AZ63"/>
    <mergeCell ref="AK8:AL8"/>
    <mergeCell ref="O8:P8"/>
    <mergeCell ref="Q8:R8"/>
    <mergeCell ref="S8:T8"/>
    <mergeCell ref="U8:V8"/>
    <mergeCell ref="W8:X8"/>
    <mergeCell ref="Y8:Z8"/>
    <mergeCell ref="Q63:R63"/>
    <mergeCell ref="S63:T63"/>
    <mergeCell ref="U63:V63"/>
    <mergeCell ref="W63:X63"/>
    <mergeCell ref="Y63:Z63"/>
    <mergeCell ref="AA63:AB63"/>
    <mergeCell ref="AC63:AD63"/>
    <mergeCell ref="AE63:AF63"/>
    <mergeCell ref="AG63:AH63"/>
    <mergeCell ref="AI63:AJ63"/>
    <mergeCell ref="AK63:AL63"/>
    <mergeCell ref="C8:D8"/>
    <mergeCell ref="E8:F8"/>
    <mergeCell ref="G8:H8"/>
    <mergeCell ref="I8:J8"/>
    <mergeCell ref="K8:L8"/>
    <mergeCell ref="M8:N8"/>
    <mergeCell ref="AE8:AF8"/>
    <mergeCell ref="AG8:AH8"/>
    <mergeCell ref="AI8:AJ8"/>
  </mergeCells>
  <conditionalFormatting sqref="B10:AZ15 BC20:BC31">
    <cfRule type="expression" dxfId="9" priority="10">
      <formula>MOD(ROW(),2)=1</formula>
    </cfRule>
  </conditionalFormatting>
  <conditionalFormatting sqref="B20:BB31">
    <cfRule type="expression" dxfId="8" priority="9">
      <formula>MOD(ROW(),2)=1</formula>
    </cfRule>
  </conditionalFormatting>
  <conditionalFormatting sqref="B36:AZ47">
    <cfRule type="expression" dxfId="7" priority="8">
      <formula>MOD(ROW(),2)=1</formula>
    </cfRule>
  </conditionalFormatting>
  <conditionalFormatting sqref="B52:AZ60">
    <cfRule type="expression" dxfId="6" priority="7">
      <formula>MOD(ROW(),2)=1</formula>
    </cfRule>
  </conditionalFormatting>
  <conditionalFormatting sqref="B65:AZ70">
    <cfRule type="expression" dxfId="5" priority="6">
      <formula>MOD(ROW(),2)=1</formula>
    </cfRule>
  </conditionalFormatting>
  <conditionalFormatting sqref="B75:AZ83">
    <cfRule type="expression" dxfId="4" priority="5">
      <formula>MOD(ROW(),2)=1</formula>
    </cfRule>
  </conditionalFormatting>
  <conditionalFormatting sqref="B88:AZ91">
    <cfRule type="expression" dxfId="3" priority="4">
      <formula>MOD(ROW(),2)=1</formula>
    </cfRule>
  </conditionalFormatting>
  <conditionalFormatting sqref="B96:AZ98">
    <cfRule type="expression" dxfId="2" priority="3">
      <formula>MOD(ROW(),2)=1</formula>
    </cfRule>
  </conditionalFormatting>
  <conditionalFormatting sqref="B105:AA121">
    <cfRule type="expression" dxfId="1" priority="2">
      <formula>MOD(ROW(),2)=1</formula>
    </cfRule>
  </conditionalFormatting>
  <conditionalFormatting sqref="B126:AB128">
    <cfRule type="expression" dxfId="0" priority="1">
      <formula>MOD(ROW(),2)=1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Analysis of all responses</vt:lpstr>
      <vt:lpstr>Demographic analysis</vt:lpstr>
    </vt:vector>
  </TitlesOfParts>
  <Company>Thomson Reuters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Gopal</dc:creator>
  <cp:lastModifiedBy>Anand Gopal</cp:lastModifiedBy>
  <dcterms:created xsi:type="dcterms:W3CDTF">2017-04-12T21:30:12Z</dcterms:created>
  <dcterms:modified xsi:type="dcterms:W3CDTF">2017-04-25T14:08:53Z</dcterms:modified>
</cp:coreProperties>
</file>