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C:\Users\MMirarchi\Documents\Work\"/>
    </mc:Choice>
  </mc:AlternateContent>
  <bookViews>
    <workbookView xWindow="0" yWindow="0" windowWidth="25812" windowHeight="11580" tabRatio="860" activeTab="2"/>
  </bookViews>
  <sheets>
    <sheet name="CGS ESTIMATE INITIAL" sheetId="4" r:id="rId1"/>
    <sheet name="CGS ESTIMATE 2" sheetId="6" r:id="rId2"/>
    <sheet name="CGS ESTIMATE 3" sheetId="7" r:id="rId3"/>
    <sheet name="Chapman Alliance" sheetId="1" r:id="rId4"/>
    <sheet name="ATD" sheetId="2" r:id="rId5"/>
    <sheet name="Chapman" sheetId="5" r:id="rId6"/>
    <sheet name="Captivate" sheetId="3"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7" l="1"/>
  <c r="C20" i="7"/>
  <c r="B20" i="6" l="1"/>
  <c r="C19" i="6"/>
  <c r="C18" i="6"/>
  <c r="C17" i="6"/>
  <c r="C16" i="6"/>
  <c r="C15" i="6"/>
  <c r="C14" i="6"/>
  <c r="C13" i="6"/>
  <c r="C12" i="6"/>
  <c r="C11" i="6"/>
  <c r="C10" i="6"/>
  <c r="C9" i="6"/>
  <c r="C8" i="6"/>
  <c r="C9" i="4"/>
  <c r="C10" i="4"/>
  <c r="C11" i="4"/>
  <c r="C12" i="4"/>
  <c r="C13" i="4"/>
  <c r="C14" i="4"/>
  <c r="C15" i="4"/>
  <c r="C16" i="4"/>
  <c r="C17" i="4"/>
  <c r="C18" i="4"/>
  <c r="C19" i="4"/>
  <c r="C8" i="4"/>
  <c r="B20" i="4"/>
  <c r="C20" i="6" l="1"/>
  <c r="C20" i="4"/>
</calcChain>
</file>

<file path=xl/sharedStrings.xml><?xml version="1.0" encoding="utf-8"?>
<sst xmlns="http://schemas.openxmlformats.org/spreadsheetml/2006/main" count="161" uniqueCount="93">
  <si>
    <t>http://www.chapmanalliance.com/howlong/</t>
  </si>
  <si>
    <t>Executive Summary:</t>
  </si>
  <si>
    <r>
      <t xml:space="preserve">Research Participants: </t>
    </r>
    <r>
      <rPr>
        <b/>
        <u/>
        <sz val="11"/>
        <color theme="1"/>
        <rFont val="Calibri"/>
        <family val="2"/>
        <scheme val="minor"/>
      </rPr>
      <t>249</t>
    </r>
    <r>
      <rPr>
        <sz val="11"/>
        <color theme="1"/>
        <rFont val="Calibri"/>
        <family val="2"/>
        <scheme val="minor"/>
      </rPr>
      <t xml:space="preserve"> companies organizations, representing </t>
    </r>
    <r>
      <rPr>
        <b/>
        <u/>
        <sz val="11"/>
        <color theme="1"/>
        <rFont val="Calibri"/>
        <family val="2"/>
        <scheme val="minor"/>
      </rPr>
      <t xml:space="preserve">3,947 </t>
    </r>
    <r>
      <rPr>
        <sz val="11"/>
        <color theme="1"/>
        <rFont val="Calibri"/>
        <family val="2"/>
        <scheme val="minor"/>
      </rPr>
      <t xml:space="preserve">learning development professionals, who have created content consumed by </t>
    </r>
    <r>
      <rPr>
        <b/>
        <u/>
        <sz val="11"/>
        <color theme="1"/>
        <rFont val="Calibri"/>
        <family val="2"/>
        <scheme val="minor"/>
      </rPr>
      <t>19,875,946</t>
    </r>
    <r>
      <rPr>
        <sz val="11"/>
        <color theme="1"/>
        <rFont val="Calibri"/>
        <family val="2"/>
        <scheme val="minor"/>
      </rPr>
      <t xml:space="preserve"> learners.</t>
    </r>
  </si>
  <si>
    <t>All results are shown as ratios, showing number of hours of development to create 1 finished hour of learning (output)</t>
  </si>
  <si>
    <r>
      <t xml:space="preserve">Instructor-Led Training </t>
    </r>
    <r>
      <rPr>
        <sz val="11"/>
        <color theme="1"/>
        <rFont val="Calibri"/>
        <family val="2"/>
        <scheme val="minor"/>
      </rPr>
      <t>- including front end analysis, design, lesson plans, handouts, workbooks, PowerPoint, SME reviews of content to be used during live, face-to-face learning events.</t>
    </r>
  </si>
  <si>
    <r>
      <t>22:1</t>
    </r>
    <r>
      <rPr>
        <sz val="11"/>
        <color theme="1"/>
        <rFont val="Calibri"/>
        <family val="2"/>
        <scheme val="minor"/>
      </rPr>
      <t xml:space="preserve"> - ILT training, Simple learning content, possible repurposing of learning source material, with minimal learning support materials</t>
    </r>
  </si>
  <si>
    <r>
      <t>43:1</t>
    </r>
    <r>
      <rPr>
        <sz val="11"/>
        <color theme="1"/>
        <rFont val="Calibri"/>
        <family val="2"/>
        <scheme val="minor"/>
      </rPr>
      <t xml:space="preserve"> - ILT training, average project for creating corporate ILT class with well documented deliverables (Lesson Plan, Handouts, Workbooks, PowerPoint Visuals)</t>
    </r>
  </si>
  <si>
    <r>
      <t>82:1</t>
    </r>
    <r>
      <rPr>
        <sz val="11"/>
        <color theme="1"/>
        <rFont val="Calibri"/>
        <family val="2"/>
        <scheme val="minor"/>
      </rPr>
      <t xml:space="preserve"> - ILT training, Complex subject matter, very custom, extended time spent on formatting classroom deliverables</t>
    </r>
  </si>
  <si>
    <r>
      <t>Level 1 eLearning (Basic)</t>
    </r>
    <r>
      <rPr>
        <sz val="11"/>
        <color theme="1"/>
        <rFont val="Calibri"/>
        <family val="2"/>
        <scheme val="minor"/>
      </rPr>
      <t xml:space="preserve"> - Including content pages, text, graphics, perhaps simple audio, perhaps simple video, test questions. NOTE: PowerPoint-to-eLearning often falls into this category. Basically pages with assessment</t>
    </r>
  </si>
  <si>
    <r>
      <t xml:space="preserve">49:1 </t>
    </r>
    <r>
      <rPr>
        <sz val="11"/>
        <color theme="1"/>
        <rFont val="Calibri"/>
        <family val="2"/>
        <scheme val="minor"/>
      </rPr>
      <t>- eLearning output, Rapid Development, Simple Content, Specialized Authoring Tools (i.e. PowerPoint to eLearning tools)</t>
    </r>
  </si>
  <si>
    <r>
      <t>79:1</t>
    </r>
    <r>
      <rPr>
        <sz val="11"/>
        <color theme="1"/>
        <rFont val="Calibri"/>
        <family val="2"/>
        <scheme val="minor"/>
      </rPr>
      <t xml:space="preserve"> - eLearning output, Most typical (average) Level 1 eLearning Content</t>
    </r>
  </si>
  <si>
    <r>
      <t xml:space="preserve">125:1 </t>
    </r>
    <r>
      <rPr>
        <sz val="11"/>
        <color theme="1"/>
        <rFont val="Calibri"/>
        <family val="2"/>
        <scheme val="minor"/>
      </rPr>
      <t>- eLearning output, Complex projects, difficult to produce, more media production</t>
    </r>
  </si>
  <si>
    <r>
      <t>Level 2 eLearning (Interactive)</t>
    </r>
    <r>
      <rPr>
        <sz val="11"/>
        <color theme="1"/>
        <rFont val="Calibri"/>
        <family val="2"/>
        <scheme val="minor"/>
      </rPr>
      <t xml:space="preserve"> - Level 1 eLearning content plus 25% (or more) interactive exercises, allowing learners to perform virtual "try it" exercises, liberal use of multimedia (audio, video, and animations)</t>
    </r>
  </si>
  <si>
    <r>
      <t>127:1</t>
    </r>
    <r>
      <rPr>
        <sz val="11"/>
        <color theme="1"/>
        <rFont val="Calibri"/>
        <family val="2"/>
        <scheme val="minor"/>
      </rPr>
      <t xml:space="preserve"> - eLearning output, Rapid development through templated interactions, simple animation, efficient or low-end media production</t>
    </r>
  </si>
  <si>
    <r>
      <t>184:1</t>
    </r>
    <r>
      <rPr>
        <sz val="11"/>
        <color theme="1"/>
        <rFont val="Calibri"/>
        <family val="2"/>
        <scheme val="minor"/>
      </rPr>
      <t xml:space="preserve"> - eLearning output, Most typical (average) Level 2 projects</t>
    </r>
  </si>
  <si>
    <r>
      <t>267:1</t>
    </r>
    <r>
      <rPr>
        <sz val="11"/>
        <color theme="1"/>
        <rFont val="Calibri"/>
        <family val="2"/>
        <scheme val="minor"/>
      </rPr>
      <t xml:space="preserve"> - eLearning output, advanced and custom interactions, embedded simulation activities and lots of media</t>
    </r>
  </si>
  <si>
    <r>
      <t>Level 3 eLearning (Advanced)</t>
    </r>
    <r>
      <rPr>
        <b/>
        <sz val="11"/>
        <color theme="1"/>
        <rFont val="Calibri"/>
        <family val="2"/>
        <scheme val="minor"/>
      </rPr>
      <t xml:space="preserve"> </t>
    </r>
    <r>
      <rPr>
        <sz val="11"/>
        <color theme="1"/>
        <rFont val="Calibri"/>
        <family val="2"/>
        <scheme val="minor"/>
      </rPr>
      <t>- Highly interactive, possibly simulation or serious game-based, use of avatars, custom interactions, award-winning caliber courseware</t>
    </r>
  </si>
  <si>
    <r>
      <t>217:1</t>
    </r>
    <r>
      <rPr>
        <sz val="11"/>
        <color theme="1"/>
        <rFont val="Calibri"/>
        <family val="2"/>
        <scheme val="minor"/>
      </rPr>
      <t xml:space="preserve"> - eLearning output, templated interactions, templated games and simulations, efficient simulation development practices (rapid development)</t>
    </r>
  </si>
  <si>
    <r>
      <t>490:1</t>
    </r>
    <r>
      <rPr>
        <sz val="11"/>
        <color theme="1"/>
        <rFont val="Calibri"/>
        <family val="2"/>
        <scheme val="minor"/>
      </rPr>
      <t xml:space="preserve"> - eLearning output, Most typical (average) Level 3 projects</t>
    </r>
  </si>
  <si>
    <r>
      <t>716:1</t>
    </r>
    <r>
      <rPr>
        <sz val="11"/>
        <color theme="1"/>
        <rFont val="Calibri"/>
        <family val="2"/>
        <scheme val="minor"/>
      </rPr>
      <t xml:space="preserve"> - eLearning output, complex projects, advanced learning simulations and games, extensive media production  NOTE: Several respondents listed times greater than 2000+ hours of development per finished hour (very advanced learning simulations and games)</t>
    </r>
  </si>
  <si>
    <t>https://www.td.org/Publications/Newsletters/Learning-Circuits/Learning-Circuits-Archives/2009/08/Time-to-Develop-One-Hour-of-Training</t>
  </si>
  <si>
    <t>Type of Training per 1 hour</t>
  </si>
  <si>
    <t>Low Hours</t>
  </si>
  <si>
    <t>Per hour of Instruction</t>
  </si>
  <si>
    <t>High Hours</t>
  </si>
  <si>
    <t>Per Hour of Instruction</t>
  </si>
  <si>
    <t>Stand-up training (classroom)</t>
  </si>
  <si>
    <t>Self-instructional print</t>
  </si>
  <si>
    <t>Instructor-led, Web-based training delivery (using software such as Centra, Adobe Connect, or WebEx-two-way live audio with PowerPoint)</t>
  </si>
  <si>
    <r>
      <t xml:space="preserve">E-learning Developed </t>
    </r>
    <r>
      <rPr>
        <b/>
        <u/>
        <sz val="11"/>
        <color theme="1"/>
        <rFont val="Calibri"/>
        <family val="2"/>
        <scheme val="minor"/>
      </rPr>
      <t>without</t>
    </r>
    <r>
      <rPr>
        <b/>
        <sz val="11"/>
        <color theme="1"/>
        <rFont val="Calibri"/>
        <family val="2"/>
        <scheme val="minor"/>
      </rPr>
      <t xml:space="preserve"> a Template</t>
    </r>
  </si>
  <si>
    <t>Text-only; limited interactivity; no animations</t>
  </si>
  <si>
    <t>Moderate interactivity; limited animations</t>
  </si>
  <si>
    <t>High interactivity; multiple animations</t>
  </si>
  <si>
    <t>E-learning Developed within a Template</t>
  </si>
  <si>
    <t>Limited interactivity; no animations (using software such as Lectora, Captivate, ToolBook, TrainerSoft)</t>
  </si>
  <si>
    <t>Moderate interactivity; limited animations (using software such as Lectora, Captivate, ToolBook, TrainerSoft)</t>
  </si>
  <si>
    <t>High interactivity; multiple animations (using software such as Lectora, Captivate, ToolBook, TrainerSoft)</t>
  </si>
  <si>
    <t>Limited interactivity; no animations (using software such as Articulate)</t>
  </si>
  <si>
    <t>NA</t>
  </si>
  <si>
    <t>Moderate interactivity; limited animations (using software such as Articulate)</t>
  </si>
  <si>
    <t>High interactivity; multiple animations (using software such as Articulate)</t>
  </si>
  <si>
    <t>Simulations</t>
  </si>
  <si>
    <t>Equipment or hardware (equipment emulation)</t>
  </si>
  <si>
    <t>Softskills (sales, leadership, ethics, diversity, etc.)</t>
  </si>
  <si>
    <t>http://iconlogic.blogs.com/weblog/2013/03/adobe-captivate-techsmith-camtasia-studio-articulate-storyline-production-times.html</t>
  </si>
  <si>
    <t>Captivate:</t>
  </si>
  <si>
    <t>2hours labor/1 minute eLearning</t>
  </si>
  <si>
    <t>Camtasia:</t>
  </si>
  <si>
    <t>1.5hours labor/1 minute eLearning</t>
  </si>
  <si>
    <t>Storyline:</t>
  </si>
  <si>
    <r>
      <t>Writing an eLearning script</t>
    </r>
    <r>
      <rPr>
        <sz val="11"/>
        <color theme="1"/>
        <rFont val="Calibri"/>
        <family val="2"/>
        <scheme val="minor"/>
      </rPr>
      <t>. I've found that it could take between 40-80 hours to write a script for 60-minutes of eLearning content.</t>
    </r>
  </si>
  <si>
    <r>
      <t>Rehearsing the script.</t>
    </r>
    <r>
      <rPr>
        <sz val="11"/>
        <color theme="1"/>
        <rFont val="Calibri"/>
        <family val="2"/>
        <scheme val="minor"/>
      </rPr>
      <t xml:space="preserve"> Once you're written the script, you'll likely need to run through it multiple times to ensure it's accurate.</t>
    </r>
  </si>
  <si>
    <r>
      <t>Writing an Audio Script</t>
    </r>
    <r>
      <rPr>
        <sz val="11"/>
        <color theme="1"/>
        <rFont val="Calibri"/>
        <family val="2"/>
        <scheme val="minor"/>
      </rPr>
      <t>. If you're going to include voiceover audio (and I highly suggest that you do since audio has been shown to improve the learner experience), you should create an audio script. It could easily take you 40 hours or more to prepare an audio script.</t>
    </r>
  </si>
  <si>
    <r>
      <t>Recording.</t>
    </r>
    <r>
      <rPr>
        <sz val="11"/>
        <color theme="1"/>
        <rFont val="Calibri"/>
        <family val="2"/>
        <scheme val="minor"/>
      </rPr>
      <t xml:space="preserve"> Once you've written a script, recording screen actions in any of the eLearning tools is simple and shouldn't take more than the actions detailed in the script. For instance, if the script has you recording a 3-minute process in Microsoft Word, it should only take 3-minutes to record the process.</t>
    </r>
  </si>
  <si>
    <r>
      <t>Developing Assets Externally.</t>
    </r>
    <r>
      <rPr>
        <sz val="11"/>
        <color theme="1"/>
        <rFont val="Calibri"/>
        <family val="2"/>
        <scheme val="minor"/>
      </rPr>
      <t xml:space="preserve"> I mention below that you can save production time in your eLearning tool by creating as much of the course assets as possible outside of the eLearning tool. Many people create the content in PowerPoint and simply import the content into the eLearning tool. While that means there will be less content to create in the eLearning tool, don't overlook the fact that the content still needs to be created in that other tool. In my experience, creating content in PowerPoint is easy. However, it still takes time. In fact, I'd put the development time in PowerPoint at about the same development time as working within Camtasia (1.5 hours for every minute or presentation play time).</t>
    </r>
  </si>
  <si>
    <t>Assuming :</t>
  </si>
  <si>
    <t>Level 1 Project</t>
  </si>
  <si>
    <t>No User Interaction</t>
  </si>
  <si>
    <t>Estimated Course Length:</t>
  </si>
  <si>
    <t>Estimated Development Time:</t>
  </si>
  <si>
    <t>hours</t>
  </si>
  <si>
    <t>https://christytucker.wordpress.com/2014/03/18/time-estimates-for-e-learning-development/</t>
  </si>
  <si>
    <t>Chapman’s study provides this breakdown of tasks and the percentage of time for each (see slide 18).</t>
  </si>
  <si>
    <t>Front End Analysis: 9%</t>
  </si>
  <si>
    <t>Instructional Design: 13%</t>
  </si>
  <si>
    <t>Storyboarding: 11%</t>
  </si>
  <si>
    <t>Graphic Production: 12%</t>
  </si>
  <si>
    <t>Video Production: 6%</t>
  </si>
  <si>
    <t>Audio Production: 6%</t>
  </si>
  <si>
    <t>Authoring/Programming: 18%</t>
  </si>
  <si>
    <t>QA Testing: 6%</t>
  </si>
  <si>
    <t>Project Management: 6%</t>
  </si>
  <si>
    <t>SME/Stakeholder Reviews: 6%</t>
  </si>
  <si>
    <t>Pilot Test: 4%</t>
  </si>
  <si>
    <t>Other: 1%</t>
  </si>
  <si>
    <t>Time (hours)</t>
  </si>
  <si>
    <t>Percentage of Time</t>
  </si>
  <si>
    <t>Total</t>
  </si>
  <si>
    <t xml:space="preserve">Other: </t>
  </si>
  <si>
    <t xml:space="preserve">Pilot Test: </t>
  </si>
  <si>
    <t xml:space="preserve">SME/Stakeholder Reviews: </t>
  </si>
  <si>
    <t xml:space="preserve">Project Management: </t>
  </si>
  <si>
    <t xml:space="preserve">QA Testing: </t>
  </si>
  <si>
    <t xml:space="preserve">Authoring/Programming: </t>
  </si>
  <si>
    <t xml:space="preserve">Audio Production: </t>
  </si>
  <si>
    <t xml:space="preserve">Video Production: </t>
  </si>
  <si>
    <t xml:space="preserve">Graphic Production: </t>
  </si>
  <si>
    <t xml:space="preserve">Storyboarding: </t>
  </si>
  <si>
    <t xml:space="preserve">Instructional Design: </t>
  </si>
  <si>
    <t>Front End Analysis:</t>
  </si>
  <si>
    <t xml:space="preserve">Animation Production: </t>
  </si>
  <si>
    <t>-</t>
  </si>
  <si>
    <t>78-97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</si>
</sst>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CEECF5"/>
        <bgColor indexed="64"/>
      </patternFill>
    </fill>
    <fill>
      <patternFill patternType="solid">
        <fgColor rgb="FF58FA58"/>
        <bgColor indexed="64"/>
      </patternFill>
    </fill>
  </fills>
  <borders count="11">
    <border>
      <left/>
      <right/>
      <top/>
      <bottom/>
      <diagonal/>
    </border>
    <border>
      <left style="medium">
        <color rgb="FF003399"/>
      </left>
      <right style="medium">
        <color rgb="FF003399"/>
      </right>
      <top style="medium">
        <color rgb="FF003399"/>
      </top>
      <bottom style="medium">
        <color rgb="FF003399"/>
      </bottom>
      <diagonal/>
    </border>
    <border>
      <left style="medium">
        <color rgb="FF003399"/>
      </left>
      <right style="medium">
        <color rgb="FF003399"/>
      </right>
      <top style="medium">
        <color rgb="FF003399"/>
      </top>
      <bottom/>
      <diagonal/>
    </border>
    <border>
      <left style="medium">
        <color rgb="FF003399"/>
      </left>
      <right style="medium">
        <color rgb="FF003399"/>
      </right>
      <top/>
      <bottom/>
      <diagonal/>
    </border>
    <border>
      <left style="medium">
        <color rgb="FF003399"/>
      </left>
      <right style="medium">
        <color rgb="FF003399"/>
      </right>
      <top/>
      <bottom style="medium">
        <color rgb="FF003399"/>
      </bottom>
      <diagonal/>
    </border>
    <border>
      <left style="medium">
        <color rgb="FF339966"/>
      </left>
      <right style="medium">
        <color rgb="FF339966"/>
      </right>
      <top style="medium">
        <color rgb="FF003399"/>
      </top>
      <bottom/>
      <diagonal/>
    </border>
    <border>
      <left style="medium">
        <color rgb="FF339966"/>
      </left>
      <right style="medium">
        <color rgb="FF339966"/>
      </right>
      <top/>
      <bottom/>
      <diagonal/>
    </border>
    <border>
      <left style="medium">
        <color rgb="FF339966"/>
      </left>
      <right style="medium">
        <color rgb="FF339966"/>
      </right>
      <top/>
      <bottom style="medium">
        <color rgb="FF003399"/>
      </bottom>
      <diagonal/>
    </border>
    <border>
      <left style="medium">
        <color rgb="FF339966"/>
      </left>
      <right style="medium">
        <color rgb="FF003399"/>
      </right>
      <top style="medium">
        <color rgb="FF003399"/>
      </top>
      <bottom/>
      <diagonal/>
    </border>
    <border>
      <left style="medium">
        <color rgb="FF339966"/>
      </left>
      <right style="medium">
        <color rgb="FF003399"/>
      </right>
      <top/>
      <bottom/>
      <diagonal/>
    </border>
    <border>
      <left style="medium">
        <color rgb="FF339966"/>
      </left>
      <right style="medium">
        <color rgb="FF003399"/>
      </right>
      <top/>
      <bottom style="medium">
        <color rgb="FF003399"/>
      </bottom>
      <diagonal/>
    </border>
  </borders>
  <cellStyleXfs count="1">
    <xf numFmtId="0" fontId="0" fillId="0" borderId="0"/>
  </cellStyleXfs>
  <cellXfs count="33">
    <xf numFmtId="0" fontId="0" fillId="0" borderId="0" xfId="0"/>
    <xf numFmtId="0" fontId="2" fillId="0" borderId="0" xfId="0" applyFont="1"/>
    <xf numFmtId="0" fontId="1" fillId="0" borderId="0" xfId="0" applyFont="1"/>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3" xfId="0" applyFill="1" applyBorder="1" applyAlignment="1">
      <alignment vertical="top" wrapText="1"/>
    </xf>
    <xf numFmtId="0" fontId="1" fillId="2"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3" borderId="6" xfId="0" applyFill="1" applyBorder="1" applyAlignment="1">
      <alignment horizontal="center" vertical="center" wrapText="1"/>
    </xf>
    <xf numFmtId="0" fontId="1" fillId="3" borderId="6" xfId="0" applyFont="1" applyFill="1" applyBorder="1" applyAlignment="1">
      <alignment horizontal="center" vertical="center" wrapText="1"/>
    </xf>
    <xf numFmtId="0" fontId="0" fillId="3" borderId="6" xfId="0" applyFill="1" applyBorder="1" applyAlignment="1">
      <alignment vertical="top" wrapText="1"/>
    </xf>
    <xf numFmtId="0" fontId="1" fillId="3" borderId="7"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3" borderId="8" xfId="0" applyFont="1" applyFill="1" applyBorder="1" applyAlignment="1">
      <alignment horizontal="center" vertical="center" wrapText="1"/>
    </xf>
    <xf numFmtId="0" fontId="0" fillId="3" borderId="9" xfId="0"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9" xfId="0" applyFill="1" applyBorder="1" applyAlignment="1">
      <alignment vertical="top" wrapText="1"/>
    </xf>
    <xf numFmtId="0" fontId="1" fillId="3" borderId="10" xfId="0" applyFont="1" applyFill="1" applyBorder="1" applyAlignment="1">
      <alignment horizontal="center" vertical="center" wrapText="1"/>
    </xf>
    <xf numFmtId="0" fontId="1" fillId="0" borderId="0" xfId="0" applyFont="1" applyAlignment="1">
      <alignment horizontal="left" vertical="center" indent="1"/>
    </xf>
    <xf numFmtId="0" fontId="0" fillId="0" borderId="0" xfId="0" applyAlignment="1">
      <alignment horizontal="left" vertical="center" indent="1"/>
    </xf>
    <xf numFmtId="9" fontId="0" fillId="0" borderId="0" xfId="0" applyNumberFormat="1" applyAlignment="1">
      <alignment horizontal="center"/>
    </xf>
    <xf numFmtId="0" fontId="0" fillId="0" borderId="0" xfId="0" applyAlignment="1">
      <alignment horizontal="center"/>
    </xf>
    <xf numFmtId="2" fontId="0" fillId="0" borderId="0" xfId="0" applyNumberFormat="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20"/>
  <sheetViews>
    <sheetView workbookViewId="0">
      <selection activeCell="A12" sqref="A12"/>
    </sheetView>
  </sheetViews>
  <sheetFormatPr defaultRowHeight="14.4" x14ac:dyDescent="0.3"/>
  <cols>
    <col min="1" max="1" width="25.88671875" bestFit="1" customWidth="1"/>
    <col min="2" max="2" width="17.33203125" bestFit="1" customWidth="1"/>
    <col min="3" max="3" width="11.6640625" bestFit="1" customWidth="1"/>
  </cols>
  <sheetData>
    <row r="1" spans="1:3" x14ac:dyDescent="0.3">
      <c r="A1" t="s">
        <v>55</v>
      </c>
      <c r="B1" t="s">
        <v>56</v>
      </c>
    </row>
    <row r="2" spans="1:3" x14ac:dyDescent="0.3">
      <c r="B2" t="s">
        <v>57</v>
      </c>
    </row>
    <row r="4" spans="1:3" x14ac:dyDescent="0.3">
      <c r="A4" t="s">
        <v>58</v>
      </c>
      <c r="B4">
        <v>1</v>
      </c>
      <c r="C4" t="s">
        <v>60</v>
      </c>
    </row>
    <row r="5" spans="1:3" x14ac:dyDescent="0.3">
      <c r="A5" t="s">
        <v>59</v>
      </c>
      <c r="B5">
        <v>50</v>
      </c>
      <c r="C5" t="s">
        <v>60</v>
      </c>
    </row>
    <row r="7" spans="1:3" x14ac:dyDescent="0.3">
      <c r="B7" s="1" t="s">
        <v>76</v>
      </c>
      <c r="C7" s="1" t="s">
        <v>75</v>
      </c>
    </row>
    <row r="8" spans="1:3" x14ac:dyDescent="0.3">
      <c r="A8" s="24" t="s">
        <v>89</v>
      </c>
      <c r="B8" s="25">
        <v>0.09</v>
      </c>
      <c r="C8" s="26">
        <f>B8*$B$5</f>
        <v>4.5</v>
      </c>
    </row>
    <row r="9" spans="1:3" x14ac:dyDescent="0.3">
      <c r="A9" s="24" t="s">
        <v>88</v>
      </c>
      <c r="B9" s="25">
        <v>0.13</v>
      </c>
      <c r="C9" s="26">
        <f t="shared" ref="C9:C19" si="0">B9*$B$5</f>
        <v>6.5</v>
      </c>
    </row>
    <row r="10" spans="1:3" x14ac:dyDescent="0.3">
      <c r="A10" s="24" t="s">
        <v>87</v>
      </c>
      <c r="B10" s="25">
        <v>0.11</v>
      </c>
      <c r="C10" s="26">
        <f t="shared" si="0"/>
        <v>5.5</v>
      </c>
    </row>
    <row r="11" spans="1:3" x14ac:dyDescent="0.3">
      <c r="A11" s="24" t="s">
        <v>86</v>
      </c>
      <c r="B11" s="25">
        <v>0.12</v>
      </c>
      <c r="C11" s="26">
        <f t="shared" si="0"/>
        <v>6</v>
      </c>
    </row>
    <row r="12" spans="1:3" x14ac:dyDescent="0.3">
      <c r="A12" s="24" t="s">
        <v>85</v>
      </c>
      <c r="B12" s="25">
        <v>0.06</v>
      </c>
      <c r="C12" s="26">
        <f t="shared" si="0"/>
        <v>3</v>
      </c>
    </row>
    <row r="13" spans="1:3" x14ac:dyDescent="0.3">
      <c r="A13" s="24" t="s">
        <v>84</v>
      </c>
      <c r="B13" s="25">
        <v>0.06</v>
      </c>
      <c r="C13" s="26">
        <f t="shared" si="0"/>
        <v>3</v>
      </c>
    </row>
    <row r="14" spans="1:3" x14ac:dyDescent="0.3">
      <c r="A14" s="24" t="s">
        <v>83</v>
      </c>
      <c r="B14" s="25">
        <v>0.2</v>
      </c>
      <c r="C14" s="26">
        <f t="shared" si="0"/>
        <v>10</v>
      </c>
    </row>
    <row r="15" spans="1:3" x14ac:dyDescent="0.3">
      <c r="A15" s="24" t="s">
        <v>82</v>
      </c>
      <c r="B15" s="25">
        <v>0.06</v>
      </c>
      <c r="C15" s="26">
        <f t="shared" si="0"/>
        <v>3</v>
      </c>
    </row>
    <row r="16" spans="1:3" x14ac:dyDescent="0.3">
      <c r="A16" s="24" t="s">
        <v>81</v>
      </c>
      <c r="B16" s="25">
        <v>0.06</v>
      </c>
      <c r="C16" s="26">
        <f t="shared" si="0"/>
        <v>3</v>
      </c>
    </row>
    <row r="17" spans="1:3" x14ac:dyDescent="0.3">
      <c r="A17" s="24" t="s">
        <v>80</v>
      </c>
      <c r="B17" s="25">
        <v>0.06</v>
      </c>
      <c r="C17" s="26">
        <f t="shared" si="0"/>
        <v>3</v>
      </c>
    </row>
    <row r="18" spans="1:3" x14ac:dyDescent="0.3">
      <c r="A18" s="24" t="s">
        <v>79</v>
      </c>
      <c r="B18" s="25">
        <v>0.04</v>
      </c>
      <c r="C18" s="26">
        <f t="shared" si="0"/>
        <v>2</v>
      </c>
    </row>
    <row r="19" spans="1:3" x14ac:dyDescent="0.3">
      <c r="A19" s="24" t="s">
        <v>78</v>
      </c>
      <c r="B19" s="25">
        <v>0.01</v>
      </c>
      <c r="C19" s="26">
        <f t="shared" si="0"/>
        <v>0.5</v>
      </c>
    </row>
    <row r="20" spans="1:3" x14ac:dyDescent="0.3">
      <c r="A20" s="24" t="s">
        <v>77</v>
      </c>
      <c r="B20" s="25">
        <f>SUM(B8:B19)</f>
        <v>1.0000000000000002</v>
      </c>
      <c r="C20" s="27">
        <f>SUM(C8:C19)</f>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20"/>
  <sheetViews>
    <sheetView workbookViewId="0">
      <selection activeCell="E13" sqref="E13"/>
    </sheetView>
  </sheetViews>
  <sheetFormatPr defaultRowHeight="14.4" x14ac:dyDescent="0.3"/>
  <cols>
    <col min="1" max="1" width="25.88671875" bestFit="1" customWidth="1"/>
    <col min="2" max="2" width="17.33203125" bestFit="1" customWidth="1"/>
    <col min="3" max="3" width="11.6640625" bestFit="1" customWidth="1"/>
  </cols>
  <sheetData>
    <row r="1" spans="1:3" x14ac:dyDescent="0.3">
      <c r="A1" t="s">
        <v>55</v>
      </c>
      <c r="B1" t="s">
        <v>56</v>
      </c>
    </row>
    <row r="2" spans="1:3" x14ac:dyDescent="0.3">
      <c r="B2" t="s">
        <v>57</v>
      </c>
    </row>
    <row r="4" spans="1:3" x14ac:dyDescent="0.3">
      <c r="A4" t="s">
        <v>58</v>
      </c>
      <c r="B4">
        <v>1</v>
      </c>
      <c r="C4" t="s">
        <v>60</v>
      </c>
    </row>
    <row r="5" spans="1:3" x14ac:dyDescent="0.3">
      <c r="A5" t="s">
        <v>59</v>
      </c>
      <c r="B5">
        <v>79</v>
      </c>
      <c r="C5" t="s">
        <v>60</v>
      </c>
    </row>
    <row r="7" spans="1:3" x14ac:dyDescent="0.3">
      <c r="B7" s="1" t="s">
        <v>76</v>
      </c>
      <c r="C7" s="1" t="s">
        <v>75</v>
      </c>
    </row>
    <row r="8" spans="1:3" x14ac:dyDescent="0.3">
      <c r="A8" s="24" t="s">
        <v>89</v>
      </c>
      <c r="B8" s="25">
        <v>0.09</v>
      </c>
      <c r="C8" s="26">
        <f>B8*$B$5</f>
        <v>7.1099999999999994</v>
      </c>
    </row>
    <row r="9" spans="1:3" x14ac:dyDescent="0.3">
      <c r="A9" s="24" t="s">
        <v>88</v>
      </c>
      <c r="B9" s="25">
        <v>0.13</v>
      </c>
      <c r="C9" s="26">
        <f t="shared" ref="C9:C19" si="0">B9*$B$5</f>
        <v>10.27</v>
      </c>
    </row>
    <row r="10" spans="1:3" x14ac:dyDescent="0.3">
      <c r="A10" s="24" t="s">
        <v>87</v>
      </c>
      <c r="B10" s="25">
        <v>0.11</v>
      </c>
      <c r="C10" s="26">
        <f t="shared" si="0"/>
        <v>8.69</v>
      </c>
    </row>
    <row r="11" spans="1:3" x14ac:dyDescent="0.3">
      <c r="A11" s="24" t="s">
        <v>86</v>
      </c>
      <c r="B11" s="25">
        <v>0.12</v>
      </c>
      <c r="C11" s="26">
        <f t="shared" si="0"/>
        <v>9.48</v>
      </c>
    </row>
    <row r="12" spans="1:3" x14ac:dyDescent="0.3">
      <c r="A12" s="24" t="s">
        <v>85</v>
      </c>
      <c r="B12" s="25">
        <v>0.06</v>
      </c>
      <c r="C12" s="26">
        <f t="shared" si="0"/>
        <v>4.74</v>
      </c>
    </row>
    <row r="13" spans="1:3" x14ac:dyDescent="0.3">
      <c r="A13" s="24" t="s">
        <v>84</v>
      </c>
      <c r="B13" s="25">
        <v>0.06</v>
      </c>
      <c r="C13" s="26">
        <f t="shared" si="0"/>
        <v>4.74</v>
      </c>
    </row>
    <row r="14" spans="1:3" x14ac:dyDescent="0.3">
      <c r="A14" s="24" t="s">
        <v>83</v>
      </c>
      <c r="B14" s="25">
        <v>0.2</v>
      </c>
      <c r="C14" s="26">
        <f t="shared" si="0"/>
        <v>15.8</v>
      </c>
    </row>
    <row r="15" spans="1:3" x14ac:dyDescent="0.3">
      <c r="A15" s="24" t="s">
        <v>82</v>
      </c>
      <c r="B15" s="25">
        <v>0.06</v>
      </c>
      <c r="C15" s="26">
        <f t="shared" si="0"/>
        <v>4.74</v>
      </c>
    </row>
    <row r="16" spans="1:3" x14ac:dyDescent="0.3">
      <c r="A16" s="24" t="s">
        <v>81</v>
      </c>
      <c r="B16" s="25">
        <v>0.06</v>
      </c>
      <c r="C16" s="26">
        <f t="shared" si="0"/>
        <v>4.74</v>
      </c>
    </row>
    <row r="17" spans="1:3" x14ac:dyDescent="0.3">
      <c r="A17" s="24" t="s">
        <v>80</v>
      </c>
      <c r="B17" s="25">
        <v>0.06</v>
      </c>
      <c r="C17" s="26">
        <f t="shared" si="0"/>
        <v>4.74</v>
      </c>
    </row>
    <row r="18" spans="1:3" x14ac:dyDescent="0.3">
      <c r="A18" s="24" t="s">
        <v>79</v>
      </c>
      <c r="B18" s="25">
        <v>0.04</v>
      </c>
      <c r="C18" s="26">
        <f t="shared" si="0"/>
        <v>3.16</v>
      </c>
    </row>
    <row r="19" spans="1:3" x14ac:dyDescent="0.3">
      <c r="A19" s="24" t="s">
        <v>78</v>
      </c>
      <c r="B19" s="25">
        <v>0.01</v>
      </c>
      <c r="C19" s="26">
        <f t="shared" si="0"/>
        <v>0.79</v>
      </c>
    </row>
    <row r="20" spans="1:3" x14ac:dyDescent="0.3">
      <c r="A20" s="24" t="s">
        <v>77</v>
      </c>
      <c r="B20" s="25">
        <f>SUM(B8:B19)</f>
        <v>1.0000000000000002</v>
      </c>
      <c r="C20" s="27">
        <f>SUM(C8:C19)</f>
        <v>78.999999999999986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20"/>
  <sheetViews>
    <sheetView tabSelected="1" workbookViewId="0">
      <selection activeCell="E10" sqref="E10"/>
    </sheetView>
  </sheetViews>
  <sheetFormatPr defaultRowHeight="14.4" x14ac:dyDescent="0.3"/>
  <cols>
    <col min="1" max="1" width="25.88671875" bestFit="1" customWidth="1"/>
    <col min="2" max="2" width="17.33203125" bestFit="1" customWidth="1"/>
    <col min="3" max="3" width="11.6640625" bestFit="1" customWidth="1"/>
  </cols>
  <sheetData>
    <row r="1" spans="1:5" x14ac:dyDescent="0.3">
      <c r="A1" t="s">
        <v>55</v>
      </c>
      <c r="B1" t="s">
        <v>56</v>
      </c>
    </row>
    <row r="2" spans="1:5" x14ac:dyDescent="0.3">
      <c r="B2" t="s">
        <v>57</v>
      </c>
    </row>
    <row r="4" spans="1:5" x14ac:dyDescent="0.3">
      <c r="A4" t="s">
        <v>58</v>
      </c>
      <c r="B4">
        <v>1</v>
      </c>
      <c r="C4" t="s">
        <v>60</v>
      </c>
    </row>
    <row r="5" spans="1:5" x14ac:dyDescent="0.3">
      <c r="A5" t="s">
        <v>59</v>
      </c>
      <c r="B5" t="s">
        <v>92</v>
      </c>
      <c r="C5" t="s">
        <v>60</v>
      </c>
    </row>
    <row r="7" spans="1:5" x14ac:dyDescent="0.3">
      <c r="B7" s="1" t="s">
        <v>76</v>
      </c>
      <c r="C7" s="31" t="s">
        <v>75</v>
      </c>
      <c r="D7" s="31"/>
      <c r="E7" s="31"/>
    </row>
    <row r="8" spans="1:5" x14ac:dyDescent="0.3">
      <c r="A8" s="24" t="s">
        <v>89</v>
      </c>
      <c r="B8" s="25"/>
      <c r="C8" s="26">
        <v>5</v>
      </c>
      <c r="D8" s="32" t="s">
        <v>91</v>
      </c>
      <c r="E8" s="26">
        <v>8</v>
      </c>
    </row>
    <row r="9" spans="1:5" x14ac:dyDescent="0.3">
      <c r="A9" s="24" t="s">
        <v>88</v>
      </c>
      <c r="B9" s="25"/>
      <c r="C9" s="26">
        <v>10</v>
      </c>
      <c r="D9" s="32" t="s">
        <v>91</v>
      </c>
      <c r="E9" s="26">
        <v>12</v>
      </c>
    </row>
    <row r="10" spans="1:5" x14ac:dyDescent="0.3">
      <c r="A10" s="24" t="s">
        <v>87</v>
      </c>
      <c r="B10" s="25"/>
      <c r="C10" s="26">
        <v>3</v>
      </c>
      <c r="D10" s="32" t="s">
        <v>91</v>
      </c>
      <c r="E10" s="26">
        <v>5</v>
      </c>
    </row>
    <row r="11" spans="1:5" x14ac:dyDescent="0.3">
      <c r="A11" s="24" t="s">
        <v>86</v>
      </c>
      <c r="B11" s="25"/>
      <c r="C11" s="26">
        <v>10</v>
      </c>
      <c r="D11" s="32" t="s">
        <v>91</v>
      </c>
      <c r="E11" s="26">
        <v>10</v>
      </c>
    </row>
    <row r="12" spans="1:5" x14ac:dyDescent="0.3">
      <c r="A12" s="24" t="s">
        <v>90</v>
      </c>
      <c r="B12" s="25"/>
      <c r="C12" s="26">
        <v>5</v>
      </c>
      <c r="D12" s="32" t="s">
        <v>91</v>
      </c>
      <c r="E12" s="26">
        <v>6</v>
      </c>
    </row>
    <row r="13" spans="1:5" x14ac:dyDescent="0.3">
      <c r="A13" s="24" t="s">
        <v>84</v>
      </c>
      <c r="B13" s="25"/>
      <c r="C13" s="26">
        <v>5</v>
      </c>
      <c r="D13" s="32" t="s">
        <v>91</v>
      </c>
      <c r="E13" s="26">
        <v>6</v>
      </c>
    </row>
    <row r="14" spans="1:5" x14ac:dyDescent="0.3">
      <c r="A14" s="24" t="s">
        <v>83</v>
      </c>
      <c r="B14" s="25"/>
      <c r="C14" s="26">
        <v>17</v>
      </c>
      <c r="D14" s="32" t="s">
        <v>91</v>
      </c>
      <c r="E14" s="26">
        <v>25</v>
      </c>
    </row>
    <row r="15" spans="1:5" x14ac:dyDescent="0.3">
      <c r="A15" s="24" t="s">
        <v>82</v>
      </c>
      <c r="B15" s="25"/>
      <c r="C15" s="26">
        <v>4</v>
      </c>
      <c r="D15" s="32" t="s">
        <v>91</v>
      </c>
      <c r="E15" s="26">
        <v>6</v>
      </c>
    </row>
    <row r="16" spans="1:5" x14ac:dyDescent="0.3">
      <c r="A16" s="24" t="s">
        <v>81</v>
      </c>
      <c r="B16" s="25"/>
      <c r="C16" s="26">
        <v>5</v>
      </c>
      <c r="D16" s="32" t="s">
        <v>91</v>
      </c>
      <c r="E16" s="26">
        <v>6</v>
      </c>
    </row>
    <row r="17" spans="1:5" x14ac:dyDescent="0.3">
      <c r="A17" s="24" t="s">
        <v>80</v>
      </c>
      <c r="B17" s="25"/>
      <c r="C17" s="26">
        <v>5</v>
      </c>
      <c r="D17" s="32" t="s">
        <v>91</v>
      </c>
      <c r="E17" s="26">
        <v>6</v>
      </c>
    </row>
    <row r="18" spans="1:5" x14ac:dyDescent="0.3">
      <c r="A18" s="24" t="s">
        <v>79</v>
      </c>
      <c r="B18" s="25"/>
      <c r="C18" s="26">
        <v>4</v>
      </c>
      <c r="D18" s="32" t="s">
        <v>91</v>
      </c>
      <c r="E18" s="26">
        <v>5</v>
      </c>
    </row>
    <row r="19" spans="1:5" x14ac:dyDescent="0.3">
      <c r="A19" s="24" t="s">
        <v>78</v>
      </c>
      <c r="B19" s="25"/>
      <c r="C19" s="26">
        <v>5</v>
      </c>
      <c r="D19" s="32" t="s">
        <v>91</v>
      </c>
      <c r="E19" s="26">
        <v>5</v>
      </c>
    </row>
    <row r="20" spans="1:5" x14ac:dyDescent="0.3">
      <c r="A20" s="24" t="s">
        <v>77</v>
      </c>
      <c r="B20" s="25"/>
      <c r="C20" s="27">
        <f>SUM(C8:C19)</f>
        <v>78</v>
      </c>
      <c r="D20" s="32" t="s">
        <v>91</v>
      </c>
      <c r="E20" s="27">
        <f>SUM(E8:E19)</f>
        <v>100</v>
      </c>
    </row>
  </sheetData>
  <mergeCells count="1">
    <mergeCell ref="C7: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39"/>
  <sheetViews>
    <sheetView workbookViewId="0">
      <selection activeCell="H6" sqref="H6"/>
    </sheetView>
  </sheetViews>
  <sheetFormatPr defaultRowHeight="14.4" x14ac:dyDescent="0.3"/>
  <sheetData>
    <row r="1" spans="1:1" x14ac:dyDescent="0.3">
      <c r="A1" t="s">
        <v>0</v>
      </c>
    </row>
    <row r="3" spans="1:1" x14ac:dyDescent="0.3">
      <c r="A3" s="1" t="s">
        <v>1</v>
      </c>
    </row>
    <row r="5" spans="1:1" x14ac:dyDescent="0.3">
      <c r="A5" t="s">
        <v>2</v>
      </c>
    </row>
    <row r="7" spans="1:1" x14ac:dyDescent="0.3">
      <c r="A7" t="s">
        <v>3</v>
      </c>
    </row>
    <row r="9" spans="1:1" x14ac:dyDescent="0.3">
      <c r="A9" s="1" t="s">
        <v>4</v>
      </c>
    </row>
    <row r="11" spans="1:1" x14ac:dyDescent="0.3">
      <c r="A11" s="2" t="s">
        <v>5</v>
      </c>
    </row>
    <row r="13" spans="1:1" x14ac:dyDescent="0.3">
      <c r="A13" s="2" t="s">
        <v>6</v>
      </c>
    </row>
    <row r="15" spans="1:1" x14ac:dyDescent="0.3">
      <c r="A15" s="2" t="s">
        <v>7</v>
      </c>
    </row>
    <row r="17" spans="1:1" x14ac:dyDescent="0.3">
      <c r="A17" s="1" t="s">
        <v>8</v>
      </c>
    </row>
    <row r="19" spans="1:1" x14ac:dyDescent="0.3">
      <c r="A19" s="2" t="s">
        <v>9</v>
      </c>
    </row>
    <row r="21" spans="1:1" x14ac:dyDescent="0.3">
      <c r="A21" s="2" t="s">
        <v>10</v>
      </c>
    </row>
    <row r="23" spans="1:1" x14ac:dyDescent="0.3">
      <c r="A23" s="2" t="s">
        <v>11</v>
      </c>
    </row>
    <row r="25" spans="1:1" x14ac:dyDescent="0.3">
      <c r="A25" s="1" t="s">
        <v>12</v>
      </c>
    </row>
    <row r="27" spans="1:1" x14ac:dyDescent="0.3">
      <c r="A27" s="2" t="s">
        <v>13</v>
      </c>
    </row>
    <row r="29" spans="1:1" x14ac:dyDescent="0.3">
      <c r="A29" s="2" t="s">
        <v>14</v>
      </c>
    </row>
    <row r="31" spans="1:1" x14ac:dyDescent="0.3">
      <c r="A31" s="2" t="s">
        <v>15</v>
      </c>
    </row>
    <row r="33" spans="1:1" x14ac:dyDescent="0.3">
      <c r="A33" s="1" t="s">
        <v>16</v>
      </c>
    </row>
    <row r="35" spans="1:1" x14ac:dyDescent="0.3">
      <c r="A35" s="2" t="s">
        <v>17</v>
      </c>
    </row>
    <row r="37" spans="1:1" x14ac:dyDescent="0.3">
      <c r="A37" s="2" t="s">
        <v>18</v>
      </c>
    </row>
    <row r="39" spans="1:1" x14ac:dyDescent="0.3">
      <c r="A39" s="2" t="s">
        <v>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24"/>
  <sheetViews>
    <sheetView topLeftCell="A11" workbookViewId="0">
      <selection activeCell="A19" sqref="A19:C20"/>
    </sheetView>
  </sheetViews>
  <sheetFormatPr defaultRowHeight="14.4" x14ac:dyDescent="0.3"/>
  <cols>
    <col min="1" max="1" width="40" customWidth="1"/>
    <col min="2" max="2" width="19.77734375" customWidth="1"/>
    <col min="3" max="3" width="22.77734375" customWidth="1"/>
    <col min="4" max="4" width="19.44140625" customWidth="1"/>
    <col min="5" max="5" width="18.44140625" customWidth="1"/>
  </cols>
  <sheetData>
    <row r="1" spans="1:5" x14ac:dyDescent="0.3">
      <c r="A1" t="s">
        <v>20</v>
      </c>
    </row>
    <row r="2" spans="1:5" ht="15" thickBot="1" x14ac:dyDescent="0.35"/>
    <row r="3" spans="1:5" x14ac:dyDescent="0.3">
      <c r="A3" s="28" t="s">
        <v>21</v>
      </c>
      <c r="B3" s="3" t="s">
        <v>22</v>
      </c>
      <c r="C3" s="3" t="s">
        <v>24</v>
      </c>
      <c r="D3" s="8" t="s">
        <v>22</v>
      </c>
      <c r="E3" s="18" t="s">
        <v>24</v>
      </c>
    </row>
    <row r="4" spans="1:5" x14ac:dyDescent="0.3">
      <c r="A4" s="29"/>
      <c r="B4" s="4"/>
      <c r="C4" s="4"/>
      <c r="D4" s="9"/>
      <c r="E4" s="19"/>
    </row>
    <row r="5" spans="1:5" ht="28.8" x14ac:dyDescent="0.3">
      <c r="A5" s="29"/>
      <c r="B5" s="5" t="s">
        <v>23</v>
      </c>
      <c r="C5" s="5" t="s">
        <v>25</v>
      </c>
      <c r="D5" s="10" t="s">
        <v>23</v>
      </c>
      <c r="E5" s="20" t="s">
        <v>25</v>
      </c>
    </row>
    <row r="6" spans="1:5" x14ac:dyDescent="0.3">
      <c r="A6" s="29"/>
      <c r="B6" s="6"/>
      <c r="C6" s="6"/>
      <c r="D6" s="11"/>
      <c r="E6" s="21"/>
    </row>
    <row r="7" spans="1:5" ht="15" thickBot="1" x14ac:dyDescent="0.35">
      <c r="A7" s="30"/>
      <c r="B7" s="7">
        <v>-2009</v>
      </c>
      <c r="C7" s="7">
        <v>-2009</v>
      </c>
      <c r="D7" s="12">
        <v>-2003</v>
      </c>
      <c r="E7" s="22">
        <v>-2003</v>
      </c>
    </row>
    <row r="8" spans="1:5" ht="58.2" thickBot="1" x14ac:dyDescent="0.35">
      <c r="A8" s="13" t="s">
        <v>26</v>
      </c>
      <c r="B8" s="14">
        <v>43</v>
      </c>
      <c r="C8" s="14">
        <v>185</v>
      </c>
      <c r="D8" s="14">
        <v>20</v>
      </c>
      <c r="E8" s="14">
        <v>70</v>
      </c>
    </row>
    <row r="9" spans="1:5" ht="15" thickBot="1" x14ac:dyDescent="0.35">
      <c r="A9" s="13" t="s">
        <v>27</v>
      </c>
      <c r="B9" s="14">
        <v>40</v>
      </c>
      <c r="C9" s="14">
        <v>93</v>
      </c>
      <c r="D9" s="14">
        <v>80</v>
      </c>
      <c r="E9" s="14">
        <v>125</v>
      </c>
    </row>
    <row r="10" spans="1:5" ht="58.2" thickBot="1" x14ac:dyDescent="0.35">
      <c r="A10" s="13" t="s">
        <v>28</v>
      </c>
      <c r="B10" s="14">
        <v>49</v>
      </c>
      <c r="C10" s="14">
        <v>89</v>
      </c>
      <c r="D10" s="14">
        <v>30</v>
      </c>
      <c r="E10" s="14">
        <v>80</v>
      </c>
    </row>
    <row r="11" spans="1:5" ht="15" thickBot="1" x14ac:dyDescent="0.35">
      <c r="A11" s="15" t="s">
        <v>29</v>
      </c>
      <c r="B11" s="16"/>
      <c r="C11" s="16"/>
      <c r="D11" s="17"/>
      <c r="E11" s="17"/>
    </row>
    <row r="12" spans="1:5" ht="15" thickBot="1" x14ac:dyDescent="0.35">
      <c r="A12" s="13" t="s">
        <v>30</v>
      </c>
      <c r="B12" s="14">
        <v>93</v>
      </c>
      <c r="C12" s="14">
        <v>152</v>
      </c>
      <c r="D12" s="14">
        <v>100</v>
      </c>
      <c r="E12" s="14">
        <v>150</v>
      </c>
    </row>
    <row r="13" spans="1:5" ht="15" thickBot="1" x14ac:dyDescent="0.35">
      <c r="A13" s="13" t="s">
        <v>31</v>
      </c>
      <c r="B13" s="14">
        <v>122</v>
      </c>
      <c r="C13" s="14">
        <v>186</v>
      </c>
      <c r="D13" s="14">
        <v>250</v>
      </c>
      <c r="E13" s="14">
        <v>400</v>
      </c>
    </row>
    <row r="14" spans="1:5" ht="15" thickBot="1" x14ac:dyDescent="0.35">
      <c r="A14" s="13" t="s">
        <v>32</v>
      </c>
      <c r="B14" s="14">
        <v>154</v>
      </c>
      <c r="C14" s="14">
        <v>243</v>
      </c>
      <c r="D14" s="14">
        <v>400</v>
      </c>
      <c r="E14" s="14">
        <v>600</v>
      </c>
    </row>
    <row r="15" spans="1:5" ht="15" thickBot="1" x14ac:dyDescent="0.35">
      <c r="A15" s="15" t="s">
        <v>33</v>
      </c>
      <c r="B15" s="16"/>
      <c r="C15" s="16"/>
      <c r="D15" s="17"/>
      <c r="E15" s="17"/>
    </row>
    <row r="16" spans="1:5" ht="43.8" thickBot="1" x14ac:dyDescent="0.35">
      <c r="A16" s="13" t="s">
        <v>34</v>
      </c>
      <c r="B16" s="14">
        <v>118</v>
      </c>
      <c r="C16" s="14">
        <v>365</v>
      </c>
      <c r="D16" s="14">
        <v>40</v>
      </c>
      <c r="E16" s="14">
        <v>100</v>
      </c>
    </row>
    <row r="17" spans="1:5" ht="43.8" thickBot="1" x14ac:dyDescent="0.35">
      <c r="A17" s="13" t="s">
        <v>35</v>
      </c>
      <c r="B17" s="14">
        <v>90</v>
      </c>
      <c r="C17" s="14">
        <v>240</v>
      </c>
      <c r="D17" s="14">
        <v>150</v>
      </c>
      <c r="E17" s="14">
        <v>200</v>
      </c>
    </row>
    <row r="18" spans="1:5" ht="43.8" thickBot="1" x14ac:dyDescent="0.35">
      <c r="A18" s="13" t="s">
        <v>36</v>
      </c>
      <c r="B18" s="14">
        <v>136</v>
      </c>
      <c r="C18" s="14">
        <v>324</v>
      </c>
      <c r="D18" s="14">
        <v>60</v>
      </c>
      <c r="E18" s="14">
        <v>300</v>
      </c>
    </row>
    <row r="19" spans="1:5" ht="29.4" thickBot="1" x14ac:dyDescent="0.35">
      <c r="A19" s="13" t="s">
        <v>37</v>
      </c>
      <c r="B19" s="14">
        <v>73</v>
      </c>
      <c r="C19" s="14">
        <v>116</v>
      </c>
      <c r="D19" s="14" t="s">
        <v>38</v>
      </c>
      <c r="E19" s="14" t="s">
        <v>38</v>
      </c>
    </row>
    <row r="20" spans="1:5" ht="29.4" thickBot="1" x14ac:dyDescent="0.35">
      <c r="A20" s="13" t="s">
        <v>39</v>
      </c>
      <c r="B20" s="14">
        <v>97</v>
      </c>
      <c r="C20" s="14">
        <v>154</v>
      </c>
      <c r="D20" s="14" t="s">
        <v>38</v>
      </c>
      <c r="E20" s="14" t="s">
        <v>38</v>
      </c>
    </row>
    <row r="21" spans="1:5" ht="29.4" thickBot="1" x14ac:dyDescent="0.35">
      <c r="A21" s="13" t="s">
        <v>40</v>
      </c>
      <c r="B21" s="14">
        <v>132</v>
      </c>
      <c r="C21" s="14">
        <v>214</v>
      </c>
      <c r="D21" s="14" t="s">
        <v>38</v>
      </c>
      <c r="E21" s="14" t="s">
        <v>38</v>
      </c>
    </row>
    <row r="22" spans="1:5" ht="15" thickBot="1" x14ac:dyDescent="0.35">
      <c r="A22" s="15" t="s">
        <v>41</v>
      </c>
      <c r="B22" s="16"/>
      <c r="C22" s="16"/>
      <c r="D22" s="17"/>
      <c r="E22" s="17"/>
    </row>
    <row r="23" spans="1:5" ht="15" thickBot="1" x14ac:dyDescent="0.35">
      <c r="A23" s="13" t="s">
        <v>42</v>
      </c>
      <c r="B23" s="14">
        <v>949</v>
      </c>
      <c r="C23" s="14">
        <v>1743</v>
      </c>
      <c r="D23" s="14">
        <v>600</v>
      </c>
      <c r="E23" s="14">
        <v>1000</v>
      </c>
    </row>
    <row r="24" spans="1:5" ht="29.4" thickBot="1" x14ac:dyDescent="0.35">
      <c r="A24" s="13" t="s">
        <v>43</v>
      </c>
      <c r="B24" s="14">
        <v>320</v>
      </c>
      <c r="C24" s="14">
        <v>731</v>
      </c>
      <c r="D24" s="14" t="s">
        <v>38</v>
      </c>
      <c r="E24" s="14" t="s">
        <v>38</v>
      </c>
    </row>
  </sheetData>
  <mergeCells count="1">
    <mergeCell ref="A3:A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16"/>
  <sheetViews>
    <sheetView workbookViewId="0">
      <selection activeCell="A50" sqref="A50"/>
    </sheetView>
  </sheetViews>
  <sheetFormatPr defaultRowHeight="14.4" x14ac:dyDescent="0.3"/>
  <cols>
    <col min="1" max="1" width="84.77734375" bestFit="1" customWidth="1"/>
  </cols>
  <sheetData>
    <row r="1" spans="1:1" x14ac:dyDescent="0.3">
      <c r="A1" t="s">
        <v>61</v>
      </c>
    </row>
    <row r="3" spans="1:1" x14ac:dyDescent="0.3">
      <c r="A3" t="s">
        <v>62</v>
      </c>
    </row>
    <row r="4" spans="1:1" x14ac:dyDescent="0.3">
      <c r="A4" s="24"/>
    </row>
    <row r="5" spans="1:1" x14ac:dyDescent="0.3">
      <c r="A5" s="24" t="s">
        <v>63</v>
      </c>
    </row>
    <row r="6" spans="1:1" x14ac:dyDescent="0.3">
      <c r="A6" s="24" t="s">
        <v>64</v>
      </c>
    </row>
    <row r="7" spans="1:1" x14ac:dyDescent="0.3">
      <c r="A7" s="24" t="s">
        <v>65</v>
      </c>
    </row>
    <row r="8" spans="1:1" x14ac:dyDescent="0.3">
      <c r="A8" s="24" t="s">
        <v>66</v>
      </c>
    </row>
    <row r="9" spans="1:1" x14ac:dyDescent="0.3">
      <c r="A9" s="24" t="s">
        <v>67</v>
      </c>
    </row>
    <row r="10" spans="1:1" x14ac:dyDescent="0.3">
      <c r="A10" s="24" t="s">
        <v>68</v>
      </c>
    </row>
    <row r="11" spans="1:1" x14ac:dyDescent="0.3">
      <c r="A11" s="24" t="s">
        <v>69</v>
      </c>
    </row>
    <row r="12" spans="1:1" x14ac:dyDescent="0.3">
      <c r="A12" s="24" t="s">
        <v>70</v>
      </c>
    </row>
    <row r="13" spans="1:1" x14ac:dyDescent="0.3">
      <c r="A13" s="24" t="s">
        <v>71</v>
      </c>
    </row>
    <row r="14" spans="1:1" x14ac:dyDescent="0.3">
      <c r="A14" s="24" t="s">
        <v>72</v>
      </c>
    </row>
    <row r="15" spans="1:1" x14ac:dyDescent="0.3">
      <c r="A15" s="24" t="s">
        <v>73</v>
      </c>
    </row>
    <row r="16" spans="1:1" x14ac:dyDescent="0.3">
      <c r="A16" s="24" t="s">
        <v>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3"/>
  <sheetViews>
    <sheetView workbookViewId="0">
      <selection activeCell="A22" sqref="A22"/>
    </sheetView>
  </sheetViews>
  <sheetFormatPr defaultRowHeight="14.4" x14ac:dyDescent="0.3"/>
  <sheetData>
    <row r="1" spans="1:2" x14ac:dyDescent="0.3">
      <c r="A1" t="s">
        <v>44</v>
      </c>
    </row>
    <row r="4" spans="1:2" x14ac:dyDescent="0.3">
      <c r="A4" t="s">
        <v>45</v>
      </c>
      <c r="B4" t="s">
        <v>46</v>
      </c>
    </row>
    <row r="5" spans="1:2" x14ac:dyDescent="0.3">
      <c r="A5" t="s">
        <v>47</v>
      </c>
      <c r="B5" t="s">
        <v>48</v>
      </c>
    </row>
    <row r="6" spans="1:2" x14ac:dyDescent="0.3">
      <c r="A6" t="s">
        <v>49</v>
      </c>
      <c r="B6" t="s">
        <v>46</v>
      </c>
    </row>
    <row r="9" spans="1:2" x14ac:dyDescent="0.3">
      <c r="A9" s="23" t="s">
        <v>50</v>
      </c>
    </row>
    <row r="10" spans="1:2" x14ac:dyDescent="0.3">
      <c r="A10" s="23" t="s">
        <v>51</v>
      </c>
    </row>
    <row r="11" spans="1:2" x14ac:dyDescent="0.3">
      <c r="A11" s="23" t="s">
        <v>52</v>
      </c>
    </row>
    <row r="12" spans="1:2" x14ac:dyDescent="0.3">
      <c r="A12" s="23" t="s">
        <v>53</v>
      </c>
    </row>
    <row r="13" spans="1:2" x14ac:dyDescent="0.3">
      <c r="A13" s="2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CGS ESTIMATE INITIAL</vt:lpstr>
      <vt:lpstr>CGS ESTIMATE 2</vt:lpstr>
      <vt:lpstr>CGS ESTIMATE 3</vt:lpstr>
      <vt:lpstr>Chapman Alliance</vt:lpstr>
      <vt:lpstr>ATD</vt:lpstr>
      <vt:lpstr>Chapman</vt:lpstr>
      <vt:lpstr>Captivate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AIM1</dc:creator>
  <cp:lastModifiedBy>AIM1</cp:lastModifiedBy>
  <dcterms:created xsi:type="dcterms:W3CDTF">2016-09-06T18:47:38Z</dcterms:created>
  <dcterms:modified xsi:type="dcterms:W3CDTF">2016-09-07T14:01:34Z</dcterms:modified>
</cp:coreProperties>
</file>